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V:\SRPLC-ข้อมูลบริษัท (ACT)\FS Audit\Audit\FS 2024\Q4.24\ELCID 24'Q4\"/>
    </mc:Choice>
  </mc:AlternateContent>
  <bookViews>
    <workbookView xWindow="-105" yWindow="-105" windowWidth="23250" windowHeight="12450" tabRatio="828"/>
  </bookViews>
  <sheets>
    <sheet name="BS (T)" sheetId="290" r:id="rId1"/>
    <sheet name="PL (T)" sheetId="306" r:id="rId2"/>
    <sheet name="EQ Conso (T)" sheetId="295" r:id="rId3"/>
    <sheet name="EQ (T)" sheetId="296" r:id="rId4"/>
    <sheet name="CF (T) " sheetId="30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0" localSheetId="3">#REF!</definedName>
    <definedName name="\0" localSheetId="2">#REF!</definedName>
    <definedName name="\a" localSheetId="3">#REF!</definedName>
    <definedName name="\a" localSheetId="2">#REF!</definedName>
    <definedName name="\c" localSheetId="3">#REF!</definedName>
    <definedName name="\c" localSheetId="2">#REF!</definedName>
    <definedName name="\d" localSheetId="3">#REF!</definedName>
    <definedName name="\d" localSheetId="2">#REF!</definedName>
    <definedName name="\t" localSheetId="3">#REF!</definedName>
    <definedName name="\t" localSheetId="2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3">#REF!</definedName>
    <definedName name="_16.12.99" localSheetId="2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3">[2]HP!#REF!</definedName>
    <definedName name="_a" localSheetId="2">[2]HP!#REF!</definedName>
    <definedName name="_a___0" localSheetId="3">[3]HP!#REF!</definedName>
    <definedName name="_a___0" localSheetId="2">[3]HP!#REF!</definedName>
    <definedName name="_a___12" localSheetId="3">[2]HP!#REF!</definedName>
    <definedName name="_a___12" localSheetId="2">[2]HP!#REF!</definedName>
    <definedName name="_a___5" localSheetId="3">[4]HP!#REF!</definedName>
    <definedName name="_a___5" localSheetId="2">[4]HP!#REF!</definedName>
    <definedName name="_Agi99">[5]Age311299TAS!$A$5:$O$467</definedName>
    <definedName name="_bal2000">[6]TMS2000!$A$5:$N$425</definedName>
    <definedName name="_c" localSheetId="3">[6]FF_21_a_!#REF!</definedName>
    <definedName name="_c" localSheetId="2">[6]FF_21_a_!#REF!</definedName>
    <definedName name="_c___0" localSheetId="3">[7]FF_21_a_!#REF!</definedName>
    <definedName name="_c___0" localSheetId="2">[7]FF_21_a_!#REF!</definedName>
    <definedName name="_c___12" localSheetId="3">[6]FF_21_a_!#REF!</definedName>
    <definedName name="_c___12" localSheetId="2">[6]FF_21_a_!#REF!</definedName>
    <definedName name="_c___14" localSheetId="3">[6]FF_21_a_!#REF!</definedName>
    <definedName name="_c___14" localSheetId="2">[6]FF_21_a_!#REF!</definedName>
    <definedName name="_c___3" localSheetId="3">[6]FF_21_a_!#REF!</definedName>
    <definedName name="_c___3" localSheetId="2">[6]FF_21_a_!#REF!</definedName>
    <definedName name="_c___5" localSheetId="3">[6]FF_21_a_!#REF!</definedName>
    <definedName name="_c___5" localSheetId="2">[6]FF_21_a_!#REF!</definedName>
    <definedName name="_c___6" localSheetId="3">[6]FF_21_a_!#REF!</definedName>
    <definedName name="_c___6" localSheetId="2">[6]FF_21_a_!#REF!</definedName>
    <definedName name="_c___8" localSheetId="3">[6]FF_21_a_!#REF!</definedName>
    <definedName name="_c___8" localSheetId="2">[6]FF_21_a_!#REF!</definedName>
    <definedName name="_Fill" localSheetId="3" hidden="1">#REF!</definedName>
    <definedName name="_Fill" localSheetId="2" hidden="1">#REF!</definedName>
    <definedName name="_G1" localSheetId="3">#REF!</definedName>
    <definedName name="_G1" localSheetId="2">#REF!</definedName>
    <definedName name="_ikk1" localSheetId="3">[8]M_Maincomp!#REF!</definedName>
    <definedName name="_ikk1" localSheetId="2">[8]M_Maincomp!#REF!</definedName>
    <definedName name="_Int1100" localSheetId="3">#REF!</definedName>
    <definedName name="_Int1100" localSheetId="2">#REF!</definedName>
    <definedName name="_Key1" localSheetId="3" hidden="1">[9]JAN!#REF!</definedName>
    <definedName name="_Key1" localSheetId="2" hidden="1">[9]JAN!#REF!</definedName>
    <definedName name="_Key2" localSheetId="3" hidden="1">[9]JAN!#REF!</definedName>
    <definedName name="_Key2" localSheetId="2" hidden="1">[9]JAN!#REF!</definedName>
    <definedName name="_ms1" localSheetId="3">[10]DPLA!#REF!</definedName>
    <definedName name="_ms1" localSheetId="2">[10]DPLA!#REF!</definedName>
    <definedName name="_ms2" localSheetId="3">[10]DPLA!#REF!</definedName>
    <definedName name="_ms2" localSheetId="2">[10]DPLA!#REF!</definedName>
    <definedName name="_ms3" localSheetId="3">[10]DPLA!#REF!</definedName>
    <definedName name="_ms3" localSheetId="2">[10]DPLA!#REF!</definedName>
    <definedName name="_oct98" localSheetId="3">#REF!</definedName>
    <definedName name="_oct98" localSheetId="2">#REF!</definedName>
    <definedName name="_oo1" localSheetId="3">#REF!</definedName>
    <definedName name="_oo1" localSheetId="2">#REF!</definedName>
    <definedName name="_Order2" hidden="1">255</definedName>
    <definedName name="_ref1" localSheetId="3">#REF!</definedName>
    <definedName name="_ref1" localSheetId="2">#REF!</definedName>
    <definedName name="_Sort" localSheetId="3" hidden="1">[9]JAN!#REF!</definedName>
    <definedName name="_Sort" localSheetId="2" hidden="1">[9]JAN!#REF!</definedName>
    <definedName name="_ss1" localSheetId="3">[10]DPLA!#REF!</definedName>
    <definedName name="_ss1" localSheetId="2">[10]DPLA!#REF!</definedName>
    <definedName name="_ss10" localSheetId="3">[10]DPLA!#REF!</definedName>
    <definedName name="_ss10" localSheetId="2">[10]DPLA!#REF!</definedName>
    <definedName name="_ss11" localSheetId="3">[10]DPLA!#REF!</definedName>
    <definedName name="_ss11" localSheetId="2">[10]DPLA!#REF!</definedName>
    <definedName name="_ss12" localSheetId="3">[10]DPLA!#REF!</definedName>
    <definedName name="_ss12" localSheetId="2">[10]DPLA!#REF!</definedName>
    <definedName name="_ss13" localSheetId="3">[10]DPLA!#REF!</definedName>
    <definedName name="_ss13" localSheetId="2">[10]DPLA!#REF!</definedName>
    <definedName name="_ss14" localSheetId="3">[10]DPLA!#REF!</definedName>
    <definedName name="_ss14" localSheetId="2">[10]DPLA!#REF!</definedName>
    <definedName name="_ss15" localSheetId="3">[10]DPLA!#REF!</definedName>
    <definedName name="_ss15" localSheetId="2">[10]DPLA!#REF!</definedName>
    <definedName name="_ss2" localSheetId="3">[10]DPLA!#REF!</definedName>
    <definedName name="_ss2" localSheetId="2">[10]DPLA!#REF!</definedName>
    <definedName name="_ss3" localSheetId="3">[10]DPLA!#REF!</definedName>
    <definedName name="_ss3" localSheetId="2">[10]DPLA!#REF!</definedName>
    <definedName name="_ss4" localSheetId="3">[10]DPLA!#REF!</definedName>
    <definedName name="_ss4" localSheetId="2">[10]DPLA!#REF!</definedName>
    <definedName name="_ss5" localSheetId="3">[10]DPLA!#REF!</definedName>
    <definedName name="_ss5" localSheetId="2">[10]DPLA!#REF!</definedName>
    <definedName name="_ss6" localSheetId="3">[10]DPLA!#REF!</definedName>
    <definedName name="_ss6" localSheetId="2">[10]DPLA!#REF!</definedName>
    <definedName name="_ss7" localSheetId="3">[10]DPLA!#REF!</definedName>
    <definedName name="_ss7" localSheetId="2">[10]DPLA!#REF!</definedName>
    <definedName name="_ss8" localSheetId="3">[10]DPLA!#REF!</definedName>
    <definedName name="_ss8" localSheetId="2">[10]DPLA!#REF!</definedName>
    <definedName name="_ss9" localSheetId="3">[10]DPLA!#REF!</definedName>
    <definedName name="_ss9" localSheetId="2">[10]DPLA!#REF!</definedName>
    <definedName name="_tot1" localSheetId="3">#REF!</definedName>
    <definedName name="_tot1" localSheetId="2">#REF!</definedName>
    <definedName name="_tot2" localSheetId="3">#REF!</definedName>
    <definedName name="_tot2" localSheetId="2">#REF!</definedName>
    <definedName name="_tot3" localSheetId="3">#REF!</definedName>
    <definedName name="_tot3" localSheetId="2">#REF!</definedName>
    <definedName name="_tt1" localSheetId="3">#REF!</definedName>
    <definedName name="_tt1" localSheetId="2">#REF!</definedName>
    <definedName name="_tt2" localSheetId="3">#REF!</definedName>
    <definedName name="_tt2" localSheetId="2">#REF!</definedName>
    <definedName name="_tt3" localSheetId="3">#REF!</definedName>
    <definedName name="_tt3" localSheetId="2">#REF!</definedName>
    <definedName name="_ttt1" localSheetId="3">#REF!</definedName>
    <definedName name="_ttt1" localSheetId="2">#REF!</definedName>
    <definedName name="_ttt2" localSheetId="3">#REF!</definedName>
    <definedName name="_ttt2" localSheetId="2">#REF!</definedName>
    <definedName name="_ttt3" localSheetId="3">#REF!</definedName>
    <definedName name="_ttt3" localSheetId="2">#REF!</definedName>
    <definedName name="A" localSheetId="3">[11]M_Maincomp!#REF!</definedName>
    <definedName name="A" localSheetId="2">[11]M_Maincomp!#REF!</definedName>
    <definedName name="a___0" localSheetId="3">[12]BSI!#REF!</definedName>
    <definedName name="a___0" localSheetId="2">[12]BSI!#REF!</definedName>
    <definedName name="a___12" localSheetId="3">[13]BSI!#REF!</definedName>
    <definedName name="a___12" localSheetId="2">[13]BSI!#REF!</definedName>
    <definedName name="a___14" localSheetId="3">[13]BSI!#REF!</definedName>
    <definedName name="a___14" localSheetId="2">[13]BSI!#REF!</definedName>
    <definedName name="a___3" localSheetId="3">[13]BSI!#REF!</definedName>
    <definedName name="a___3" localSheetId="2">[13]BSI!#REF!</definedName>
    <definedName name="a___4" localSheetId="3">[13]BSI!#REF!</definedName>
    <definedName name="a___4" localSheetId="2">[13]BSI!#REF!</definedName>
    <definedName name="a___5" localSheetId="3">[13]BSI!#REF!</definedName>
    <definedName name="a___5" localSheetId="2">[13]BSI!#REF!</definedName>
    <definedName name="a___6" localSheetId="3">[13]BSI!#REF!</definedName>
    <definedName name="a___6" localSheetId="2">[13]BSI!#REF!</definedName>
    <definedName name="a___7" localSheetId="3">[13]BSI!#REF!</definedName>
    <definedName name="a___7" localSheetId="2">[13]BSI!#REF!</definedName>
    <definedName name="a___8" localSheetId="3">[13]BSI!#REF!</definedName>
    <definedName name="a___8" localSheetId="2">[13]BSI!#REF!</definedName>
    <definedName name="aa" localSheetId="3">#REF!</definedName>
    <definedName name="aa" localSheetId="2">#REF!</definedName>
    <definedName name="AA_CALCULATION" localSheetId="3">#REF!</definedName>
    <definedName name="AA_CALCULATION" localSheetId="2">#REF!</definedName>
    <definedName name="aaa___0" localSheetId="3">[14]gl!#REF!</definedName>
    <definedName name="aaa___0" localSheetId="2">[14]gl!#REF!</definedName>
    <definedName name="aaa___12" localSheetId="3">[15]gl!#REF!</definedName>
    <definedName name="aaa___12" localSheetId="2">[15]gl!#REF!</definedName>
    <definedName name="aaa___14" localSheetId="3">[15]gl!#REF!</definedName>
    <definedName name="aaa___14" localSheetId="2">[15]gl!#REF!</definedName>
    <definedName name="aaa___3" localSheetId="3">[15]gl!#REF!</definedName>
    <definedName name="aaa___3" localSheetId="2">[15]gl!#REF!</definedName>
    <definedName name="aaa___5" localSheetId="3">[15]gl!#REF!</definedName>
    <definedName name="aaa___5" localSheetId="2">[15]gl!#REF!</definedName>
    <definedName name="aaa___6" localSheetId="3">[15]gl!#REF!</definedName>
    <definedName name="aaa___6" localSheetId="2">[15]gl!#REF!</definedName>
    <definedName name="aaa___8" localSheetId="3">[15]gl!#REF!</definedName>
    <definedName name="aaa___8" localSheetId="2">[15]gl!#REF!</definedName>
    <definedName name="AAAAAAA" localSheetId="3">#REF!</definedName>
    <definedName name="AAAAAAA" localSheetId="2">#REF!</definedName>
    <definedName name="abc" localSheetId="3">#REF!</definedName>
    <definedName name="abc" localSheetId="2">#REF!</definedName>
    <definedName name="AC" localSheetId="3">#REF!</definedName>
    <definedName name="AC" localSheetId="2">#REF!</definedName>
    <definedName name="ACCRUAL" localSheetId="3">#REF!</definedName>
    <definedName name="ACCRUAL" localSheetId="2">#REF!</definedName>
    <definedName name="adc" localSheetId="3">#REF!</definedName>
    <definedName name="adc" localSheetId="2">#REF!</definedName>
    <definedName name="ADD" localSheetId="3">#REF!</definedName>
    <definedName name="ADD" localSheetId="2">#REF!</definedName>
    <definedName name="ADDITIONS_2" localSheetId="3">#REF!</definedName>
    <definedName name="ADDITIONS_2" localSheetId="2">#REF!</definedName>
    <definedName name="advdep" localSheetId="3">#REF!</definedName>
    <definedName name="advdep" localSheetId="2">#REF!</definedName>
    <definedName name="AE" localSheetId="3">#REF!</definedName>
    <definedName name="AE" localSheetId="2">#REF!</definedName>
    <definedName name="amount" localSheetId="3">#REF!</definedName>
    <definedName name="amount" localSheetId="2">#REF!</definedName>
    <definedName name="amt" localSheetId="3">#REF!</definedName>
    <definedName name="amt" localSheetId="2">#REF!</definedName>
    <definedName name="analysisde1" localSheetId="3">[16]gl!#REF!</definedName>
    <definedName name="analysisde1" localSheetId="2">[16]gl!#REF!</definedName>
    <definedName name="analysisde1___0" localSheetId="3">[17]gl!#REF!</definedName>
    <definedName name="analysisde1___0" localSheetId="2">[17]gl!#REF!</definedName>
    <definedName name="analysisde1___12" localSheetId="3">[18]gl!#REF!</definedName>
    <definedName name="analysisde1___12" localSheetId="2">[18]gl!#REF!</definedName>
    <definedName name="analysisde1___14" localSheetId="3">[18]gl!#REF!</definedName>
    <definedName name="analysisde1___14" localSheetId="2">[18]gl!#REF!</definedName>
    <definedName name="analysisde1___3" localSheetId="3">[18]gl!#REF!</definedName>
    <definedName name="analysisde1___3" localSheetId="2">[18]gl!#REF!</definedName>
    <definedName name="analysisde1___5" localSheetId="3">[18]gl!#REF!</definedName>
    <definedName name="analysisde1___5" localSheetId="2">[18]gl!#REF!</definedName>
    <definedName name="analysisde1___6" localSheetId="3">[18]gl!#REF!</definedName>
    <definedName name="analysisde1___6" localSheetId="2">[18]gl!#REF!</definedName>
    <definedName name="analysisde1___8" localSheetId="3">[18]gl!#REF!</definedName>
    <definedName name="analysisde1___8" localSheetId="2">[18]gl!#REF!</definedName>
    <definedName name="analysisde2" localSheetId="3">[16]gl!#REF!</definedName>
    <definedName name="analysisde2" localSheetId="2">[16]gl!#REF!</definedName>
    <definedName name="analysisde2___0" localSheetId="3">[17]gl!#REF!</definedName>
    <definedName name="analysisde2___0" localSheetId="2">[17]gl!#REF!</definedName>
    <definedName name="analysisde2___12" localSheetId="3">[18]gl!#REF!</definedName>
    <definedName name="analysisde2___12" localSheetId="2">[18]gl!#REF!</definedName>
    <definedName name="analysisde2___14" localSheetId="3">[18]gl!#REF!</definedName>
    <definedName name="analysisde2___14" localSheetId="2">[18]gl!#REF!</definedName>
    <definedName name="analysisde2___3" localSheetId="3">[18]gl!#REF!</definedName>
    <definedName name="analysisde2___3" localSheetId="2">[18]gl!#REF!</definedName>
    <definedName name="analysisde2___5" localSheetId="3">[18]gl!#REF!</definedName>
    <definedName name="analysisde2___5" localSheetId="2">[18]gl!#REF!</definedName>
    <definedName name="analysisde2___6" localSheetId="3">[18]gl!#REF!</definedName>
    <definedName name="analysisde2___6" localSheetId="2">[18]gl!#REF!</definedName>
    <definedName name="analysisde2___8" localSheetId="3">[18]gl!#REF!</definedName>
    <definedName name="analysisde2___8" localSheetId="2">[18]gl!#REF!</definedName>
    <definedName name="ANNUAL_ALLOWAN" localSheetId="3">#REF!</definedName>
    <definedName name="ANNUAL_ALLOWAN" localSheetId="2">#REF!</definedName>
    <definedName name="appendix1" localSheetId="3">[16]gl!#REF!</definedName>
    <definedName name="appendix1" localSheetId="2">[16]gl!#REF!</definedName>
    <definedName name="appendix1___0" localSheetId="3">[17]gl!#REF!</definedName>
    <definedName name="appendix1___0" localSheetId="2">[17]gl!#REF!</definedName>
    <definedName name="appendix1___12" localSheetId="3">[18]gl!#REF!</definedName>
    <definedName name="appendix1___12" localSheetId="2">[18]gl!#REF!</definedName>
    <definedName name="appendix1___14" localSheetId="3">[18]gl!#REF!</definedName>
    <definedName name="appendix1___14" localSheetId="2">[18]gl!#REF!</definedName>
    <definedName name="appendix1___3" localSheetId="3">[18]gl!#REF!</definedName>
    <definedName name="appendix1___3" localSheetId="2">[18]gl!#REF!</definedName>
    <definedName name="appendix1___5" localSheetId="3">[18]gl!#REF!</definedName>
    <definedName name="appendix1___5" localSheetId="2">[18]gl!#REF!</definedName>
    <definedName name="appendix1___6" localSheetId="3">[18]gl!#REF!</definedName>
    <definedName name="appendix1___6" localSheetId="2">[18]gl!#REF!</definedName>
    <definedName name="appendix1___8" localSheetId="3">[18]gl!#REF!</definedName>
    <definedName name="appendix1___8" localSheetId="2">[18]gl!#REF!</definedName>
    <definedName name="appendix2_1" localSheetId="3">[16]gl!#REF!</definedName>
    <definedName name="appendix2_1" localSheetId="2">[16]gl!#REF!</definedName>
    <definedName name="appendix2_1___0" localSheetId="3">[17]gl!#REF!</definedName>
    <definedName name="appendix2_1___0" localSheetId="2">[17]gl!#REF!</definedName>
    <definedName name="appendix2_1___12" localSheetId="3">[18]gl!#REF!</definedName>
    <definedName name="appendix2_1___12" localSheetId="2">[18]gl!#REF!</definedName>
    <definedName name="appendix2_1___14" localSheetId="3">[18]gl!#REF!</definedName>
    <definedName name="appendix2_1___14" localSheetId="2">[18]gl!#REF!</definedName>
    <definedName name="appendix2_1___3" localSheetId="3">[18]gl!#REF!</definedName>
    <definedName name="appendix2_1___3" localSheetId="2">[18]gl!#REF!</definedName>
    <definedName name="appendix2_1___5" localSheetId="3">[18]gl!#REF!</definedName>
    <definedName name="appendix2_1___5" localSheetId="2">[18]gl!#REF!</definedName>
    <definedName name="appendix2_1___6" localSheetId="3">[18]gl!#REF!</definedName>
    <definedName name="appendix2_1___6" localSheetId="2">[18]gl!#REF!</definedName>
    <definedName name="appendix2_1___8" localSheetId="3">[18]gl!#REF!</definedName>
    <definedName name="appendix2_1___8" localSheetId="2">[18]gl!#REF!</definedName>
    <definedName name="appendix2_2" localSheetId="3">[16]gl!#REF!</definedName>
    <definedName name="appendix2_2" localSheetId="2">[16]gl!#REF!</definedName>
    <definedName name="appendix2_2___0" localSheetId="3">[17]gl!#REF!</definedName>
    <definedName name="appendix2_2___0" localSheetId="2">[17]gl!#REF!</definedName>
    <definedName name="appendix2_2___12" localSheetId="3">[18]gl!#REF!</definedName>
    <definedName name="appendix2_2___12" localSheetId="2">[18]gl!#REF!</definedName>
    <definedName name="appendix2_2___14" localSheetId="3">[18]gl!#REF!</definedName>
    <definedName name="appendix2_2___14" localSheetId="2">[18]gl!#REF!</definedName>
    <definedName name="appendix2_2___3" localSheetId="3">[18]gl!#REF!</definedName>
    <definedName name="appendix2_2___3" localSheetId="2">[18]gl!#REF!</definedName>
    <definedName name="appendix2_2___5" localSheetId="3">[18]gl!#REF!</definedName>
    <definedName name="appendix2_2___5" localSheetId="2">[18]gl!#REF!</definedName>
    <definedName name="appendix2_2___6" localSheetId="3">[18]gl!#REF!</definedName>
    <definedName name="appendix2_2___6" localSheetId="2">[18]gl!#REF!</definedName>
    <definedName name="appendix2_2___8" localSheetId="3">[18]gl!#REF!</definedName>
    <definedName name="appendix2_2___8" localSheetId="2">[18]gl!#REF!</definedName>
    <definedName name="Apr" localSheetId="3">#REF!</definedName>
    <definedName name="Apr" localSheetId="2">#REF!</definedName>
    <definedName name="ASD" localSheetId="3">#REF!</definedName>
    <definedName name="ASD" localSheetId="2">#REF!</definedName>
    <definedName name="ASSETS">#N/A</definedName>
    <definedName name="ASW">#N/A</definedName>
    <definedName name="ASWQ">#N/A</definedName>
    <definedName name="Aug" localSheetId="3">#REF!</definedName>
    <definedName name="Aug" localSheetId="2">#REF!</definedName>
    <definedName name="awps" localSheetId="3">#REF!</definedName>
    <definedName name="awps" localSheetId="2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3">#REF!</definedName>
    <definedName name="B" localSheetId="2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3" hidden="1">#REF!</definedName>
    <definedName name="B1.1" localSheetId="2" hidden="1">#REF!</definedName>
    <definedName name="baba" localSheetId="3">[11]M_Maincomp!#REF!</definedName>
    <definedName name="baba" localSheetId="2">[11]M_Maincomp!#REF!</definedName>
    <definedName name="Balance" localSheetId="3">#REF!</definedName>
    <definedName name="Balance" localSheetId="2">#REF!</definedName>
    <definedName name="bb" localSheetId="3">#REF!</definedName>
    <definedName name="bb" localSheetId="2">#REF!</definedName>
    <definedName name="bee" localSheetId="3">#REF!</definedName>
    <definedName name="bee" localSheetId="2">#REF!</definedName>
    <definedName name="BF" localSheetId="3">#REF!</definedName>
    <definedName name="BF" localSheetId="2">#REF!</definedName>
    <definedName name="BF0" localSheetId="3">#REF!</definedName>
    <definedName name="BF0" localSheetId="2">#REF!</definedName>
    <definedName name="BOR" localSheetId="3">#REF!</definedName>
    <definedName name="BOR" localSheetId="2">#REF!</definedName>
    <definedName name="BS" localSheetId="3">#REF!</definedName>
    <definedName name="BS" localSheetId="2">#REF!</definedName>
    <definedName name="BSsheet" localSheetId="3">#REF!</definedName>
    <definedName name="BSsheet" localSheetId="2">#REF!</definedName>
    <definedName name="CA___0">[20]MFA!$A$1:$L$25</definedName>
    <definedName name="CA___12">[21]MFA!$A$1:$L$25</definedName>
    <definedName name="CARRIED_FORWARD" localSheetId="3">#REF!</definedName>
    <definedName name="CARRIED_FORWARD" localSheetId="2">#REF!</definedName>
    <definedName name="CASH" localSheetId="3">#REF!</definedName>
    <definedName name="CASH" localSheetId="2">#REF!</definedName>
    <definedName name="cc" localSheetId="3">#REF!</definedName>
    <definedName name="cc" localSheetId="2">#REF!</definedName>
    <definedName name="CF" localSheetId="3">'[22]Cash Flow'!#REF!</definedName>
    <definedName name="CF" localSheetId="2">'[22]Cash Flow'!#REF!</definedName>
    <definedName name="CF0" localSheetId="3">#REF!</definedName>
    <definedName name="CF0" localSheetId="2">#REF!</definedName>
    <definedName name="co" localSheetId="3">#REF!</definedName>
    <definedName name="co" localSheetId="2">#REF!</definedName>
    <definedName name="COMBINE" localSheetId="3">#REF!</definedName>
    <definedName name="COMBINE" localSheetId="2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3">#REF!</definedName>
    <definedName name="COV" localSheetId="2">#REF!</definedName>
    <definedName name="COV___0" localSheetId="3">#REF!</definedName>
    <definedName name="COV___0" localSheetId="2">#REF!</definedName>
    <definedName name="COV___12" localSheetId="3">#REF!</definedName>
    <definedName name="COV___12" localSheetId="2">#REF!</definedName>
    <definedName name="COV___14" localSheetId="3">#REF!</definedName>
    <definedName name="COV___14" localSheetId="2">#REF!</definedName>
    <definedName name="COV___3" localSheetId="3">#REF!</definedName>
    <definedName name="COV___3" localSheetId="2">#REF!</definedName>
    <definedName name="COV___5" localSheetId="3">#REF!</definedName>
    <definedName name="COV___5" localSheetId="2">#REF!</definedName>
    <definedName name="COV___6" localSheetId="3">#REF!</definedName>
    <definedName name="COV___6" localSheetId="2">#REF!</definedName>
    <definedName name="COV___8" localSheetId="3">#REF!</definedName>
    <definedName name="COV___8" localSheetId="2">#REF!</definedName>
    <definedName name="Cover" localSheetId="3">#REF!</definedName>
    <definedName name="Cover" localSheetId="2">#REF!</definedName>
    <definedName name="CREDITORS" localSheetId="3">#REF!</definedName>
    <definedName name="CREDITORS" localSheetId="2">#REF!</definedName>
    <definedName name="_xlnm.Criteria" localSheetId="3">#REF!</definedName>
    <definedName name="_xlnm.Criteria" localSheetId="2">#REF!</definedName>
    <definedName name="curr_rte" localSheetId="3">#REF!</definedName>
    <definedName name="curr_rte" localSheetId="2">#REF!</definedName>
    <definedName name="curr_yr" localSheetId="3">#REF!</definedName>
    <definedName name="curr_yr" localSheetId="2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3">'[24]CA Comp'!#REF!</definedName>
    <definedName name="CurrYA" localSheetId="2">'[24]CA Comp'!#REF!</definedName>
    <definedName name="CurrYA___0" localSheetId="3">'[26]CA Comp'!#REF!</definedName>
    <definedName name="CurrYA___0" localSheetId="2">'[26]CA Comp'!#REF!</definedName>
    <definedName name="CurrYA___12" localSheetId="3">'[24]CA Comp'!#REF!</definedName>
    <definedName name="CurrYA___12" localSheetId="2">'[24]CA Comp'!#REF!</definedName>
    <definedName name="CurrYA___14" localSheetId="3">'[24]CA Comp'!#REF!</definedName>
    <definedName name="CurrYA___14" localSheetId="2">'[24]CA Comp'!#REF!</definedName>
    <definedName name="CurrYA___3" localSheetId="3">'[24]CA Comp'!#REF!</definedName>
    <definedName name="CurrYA___3" localSheetId="2">'[24]CA Comp'!#REF!</definedName>
    <definedName name="CurrYA___5" localSheetId="3">'[24]CA Comp'!#REF!</definedName>
    <definedName name="CurrYA___5" localSheetId="2">'[24]CA Comp'!#REF!</definedName>
    <definedName name="CurrYA___6" localSheetId="3">'[24]CA Comp'!#REF!</definedName>
    <definedName name="CurrYA___6" localSheetId="2">'[24]CA Comp'!#REF!</definedName>
    <definedName name="CurrYA___8" localSheetId="3">'[24]CA Comp'!#REF!</definedName>
    <definedName name="CurrYA___8" localSheetId="2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3">'[29]TO - SP'!#REF!</definedName>
    <definedName name="_xlnm.Database" localSheetId="2">'[29]TO - SP'!#REF!</definedName>
    <definedName name="Date" localSheetId="3">#REF!</definedName>
    <definedName name="Date" localSheetId="2">#REF!</definedName>
    <definedName name="DAYS" localSheetId="3">#REF!</definedName>
    <definedName name="DAYS" localSheetId="2">#REF!</definedName>
    <definedName name="dd" localSheetId="3">#REF!</definedName>
    <definedName name="dd" localSheetId="2">#REF!</definedName>
    <definedName name="DEBTORS" localSheetId="3">#REF!</definedName>
    <definedName name="DEBTORS" localSheetId="2">#REF!</definedName>
    <definedName name="Dec" localSheetId="3">#REF!</definedName>
    <definedName name="Dec" localSheetId="2">#REF!</definedName>
    <definedName name="DEPN" localSheetId="3">#REF!</definedName>
    <definedName name="DEPN" localSheetId="2">#REF!</definedName>
    <definedName name="DEPOSIT" localSheetId="3">#REF!</definedName>
    <definedName name="DEPOSIT" localSheetId="2">#REF!</definedName>
    <definedName name="Derty" localSheetId="3">#REF!</definedName>
    <definedName name="Derty" localSheetId="2">#REF!</definedName>
    <definedName name="desc" localSheetId="3">#REF!</definedName>
    <definedName name="desc" localSheetId="2">#REF!</definedName>
    <definedName name="df" localSheetId="3">#REF!</definedName>
    <definedName name="df" localSheetId="2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3">#REF!</definedName>
    <definedName name="DIS" localSheetId="2">#REF!</definedName>
    <definedName name="DISP" localSheetId="3">#REF!</definedName>
    <definedName name="DISP" localSheetId="2">#REF!</definedName>
    <definedName name="div" localSheetId="3">[30]M_Maincomp!#REF!</definedName>
    <definedName name="div" localSheetId="2">[30]M_Maincomp!#REF!</definedName>
    <definedName name="dividend" localSheetId="3">[32]M_Maincomp!#REF!</definedName>
    <definedName name="dividend" localSheetId="2">[32]M_Maincomp!#REF!</definedName>
    <definedName name="dkei" localSheetId="3">#REF!</definedName>
    <definedName name="dkei" localSheetId="2">#REF!</definedName>
    <definedName name="DL" localSheetId="3">#REF!</definedName>
    <definedName name="DL" localSheetId="2">#REF!</definedName>
    <definedName name="donations" localSheetId="3">[32]M_Maincomp!#REF!</definedName>
    <definedName name="donations" localSheetId="2">[32]M_Maincomp!#REF!</definedName>
    <definedName name="E" localSheetId="3">[11]M_Maincomp!#REF!</definedName>
    <definedName name="E" localSheetId="2">[11]M_Maincomp!#REF!</definedName>
    <definedName name="E1R" localSheetId="3">#REF!</definedName>
    <definedName name="E1R" localSheetId="2">#REF!</definedName>
    <definedName name="econ" localSheetId="3">#REF!</definedName>
    <definedName name="econ" localSheetId="2">#REF!</definedName>
    <definedName name="eee" localSheetId="3">#REF!</definedName>
    <definedName name="eee" localSheetId="2">#REF!</definedName>
    <definedName name="end" localSheetId="3">#REF!</definedName>
    <definedName name="end" localSheetId="2">#REF!</definedName>
    <definedName name="Energy" localSheetId="3">'[33]Energy(update)'!#REF!</definedName>
    <definedName name="Energy" localSheetId="2">'[33]Energy(update)'!#REF!</definedName>
    <definedName name="Excel_BuiltIn_Database_0" localSheetId="3">[34]FF_2!#REF!</definedName>
    <definedName name="Excel_BuiltIn_Database_0" localSheetId="2">[34]FF_2!#REF!</definedName>
    <definedName name="Excel_BuiltIn_Database_12" localSheetId="3">[35]FF_2!#REF!</definedName>
    <definedName name="Excel_BuiltIn_Database_12" localSheetId="2">[35]FF_2!#REF!</definedName>
    <definedName name="Excel_BuiltIn_Database_14" localSheetId="3">[35]FF_2!#REF!</definedName>
    <definedName name="Excel_BuiltIn_Database_14" localSheetId="2">[35]FF_2!#REF!</definedName>
    <definedName name="Excel_BuiltIn_Database_3" localSheetId="3">[35]FF_2!#REF!</definedName>
    <definedName name="Excel_BuiltIn_Database_3" localSheetId="2">[35]FF_2!#REF!</definedName>
    <definedName name="Excel_BuiltIn_Database_5" localSheetId="3">[35]FF_2!#REF!</definedName>
    <definedName name="Excel_BuiltIn_Database_5" localSheetId="2">[35]FF_2!#REF!</definedName>
    <definedName name="Excel_BuiltIn_Database_6" localSheetId="3">[35]FF_2!#REF!</definedName>
    <definedName name="Excel_BuiltIn_Database_6" localSheetId="2">[35]FF_2!#REF!</definedName>
    <definedName name="Excel_BuiltIn_Database_8" localSheetId="3">[35]FF_2!#REF!</definedName>
    <definedName name="Excel_BuiltIn_Database_8" localSheetId="2">[35]FF_2!#REF!</definedName>
    <definedName name="Excel_BuiltIn_Database_9" localSheetId="3">[35]FF_2!#REF!</definedName>
    <definedName name="Excel_BuiltIn_Database_9" localSheetId="2">[35]FF_2!#REF!</definedName>
    <definedName name="Excel_BuiltIn_Print_Area_13" localSheetId="3">#REF!</definedName>
    <definedName name="Excel_BuiltIn_Print_Area_13" localSheetId="2">#REF!</definedName>
    <definedName name="Excel_BuiltIn_Print_Area_16" localSheetId="3">#REF!</definedName>
    <definedName name="Excel_BuiltIn_Print_Area_16" localSheetId="2">#REF!</definedName>
    <definedName name="Excel_BuiltIn_Print_Area_18" localSheetId="3">#REF!</definedName>
    <definedName name="Excel_BuiltIn_Print_Area_18" localSheetId="2">#REF!</definedName>
    <definedName name="EXP" localSheetId="3">#REF!</definedName>
    <definedName name="EXP" localSheetId="2">#REF!</definedName>
    <definedName name="expense" localSheetId="3">[32]M_Maincomp!#REF!</definedName>
    <definedName name="expense" localSheetId="2">[32]M_Maincomp!#REF!</definedName>
    <definedName name="f" localSheetId="3">#REF!</definedName>
    <definedName name="f" localSheetId="2">#REF!</definedName>
    <definedName name="FA" localSheetId="3">#REF!</definedName>
    <definedName name="FA" localSheetId="2">#REF!</definedName>
    <definedName name="FAT">#N/A</definedName>
    <definedName name="FE" localSheetId="3">#REF!</definedName>
    <definedName name="FE" localSheetId="2">#REF!</definedName>
    <definedName name="Feb" localSheetId="3">#REF!</definedName>
    <definedName name="Feb" localSheetId="2">#REF!</definedName>
    <definedName name="ff" localSheetId="3">#REF!</definedName>
    <definedName name="ff" localSheetId="2">#REF!</definedName>
    <definedName name="fff" localSheetId="3">#REF!</definedName>
    <definedName name="fff" localSheetId="2">#REF!</definedName>
    <definedName name="figure" localSheetId="3">#REF!</definedName>
    <definedName name="figure" localSheetId="2">#REF!</definedName>
    <definedName name="FINANCIAL_ACS" localSheetId="3">#REF!</definedName>
    <definedName name="FINANCIAL_ACS" localSheetId="2">#REF!</definedName>
    <definedName name="Finsumm" localSheetId="3">#REF!</definedName>
    <definedName name="Finsumm" localSheetId="2">#REF!</definedName>
    <definedName name="foreign" localSheetId="3">#REF!</definedName>
    <definedName name="foreign" localSheetId="2">#REF!</definedName>
    <definedName name="FS" localSheetId="3">#REF!</definedName>
    <definedName name="FS" localSheetId="2">#REF!</definedName>
    <definedName name="gg" localSheetId="3">#REF!</definedName>
    <definedName name="gg" localSheetId="2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3">#REF!</definedName>
    <definedName name="h" localSheetId="2">#REF!</definedName>
    <definedName name="H_LINE1" localSheetId="3">#REF!</definedName>
    <definedName name="H_LINE1" localSheetId="2">#REF!</definedName>
    <definedName name="H_LINE2" localSheetId="3">#REF!</definedName>
    <definedName name="H_LINE2" localSheetId="2">#REF!</definedName>
    <definedName name="H_LINE3" localSheetId="3">#REF!</definedName>
    <definedName name="H_LINE3" localSheetId="2">#REF!</definedName>
    <definedName name="H_LINE4" localSheetId="3">#REF!</definedName>
    <definedName name="H_LINE4" localSheetId="2">#REF!</definedName>
    <definedName name="H_LINE5" localSheetId="3">#REF!</definedName>
    <definedName name="H_LINE5" localSheetId="2">#REF!</definedName>
    <definedName name="hhh" localSheetId="3">[36]M_Maincomp!#REF!</definedName>
    <definedName name="hhh" localSheetId="2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3">[11]M_Maincomp!#REF!</definedName>
    <definedName name="I" localSheetId="2">[11]M_Maincomp!#REF!</definedName>
    <definedName name="IA" localSheetId="3">#REF!</definedName>
    <definedName name="IA" localSheetId="2">#REF!</definedName>
    <definedName name="ikk" localSheetId="3">[8]M_Maincomp!#REF!</definedName>
    <definedName name="ikk" localSheetId="2">[8]M_Maincomp!#REF!</definedName>
    <definedName name="Index" localSheetId="3">#REF!</definedName>
    <definedName name="Index" localSheetId="2">#REF!</definedName>
    <definedName name="INITIAL_ALLOWAN" localSheetId="3">#REF!</definedName>
    <definedName name="INITIAL_ALLOWAN" localSheetId="2">#REF!</definedName>
    <definedName name="inputsheet" localSheetId="3">#REF!</definedName>
    <definedName name="inputsheet" localSheetId="2">#REF!</definedName>
    <definedName name="int" localSheetId="3">#REF!</definedName>
    <definedName name="int" localSheetId="2">#REF!</definedName>
    <definedName name="intangible" localSheetId="3">#REF!</definedName>
    <definedName name="intangible" localSheetId="2">#REF!</definedName>
    <definedName name="interco" localSheetId="3">#REF!</definedName>
    <definedName name="interco" localSheetId="2">#REF!</definedName>
    <definedName name="interest" localSheetId="3">[32]M_Maincomp!#REF!</definedName>
    <definedName name="interest" localSheetId="2">[32]M_Maincomp!#REF!</definedName>
    <definedName name="inventory" localSheetId="3">#REF!</definedName>
    <definedName name="inventory" localSheetId="2">#REF!</definedName>
    <definedName name="j" localSheetId="3">#REF!</definedName>
    <definedName name="j" localSheetId="2">#REF!</definedName>
    <definedName name="Jan" localSheetId="3">#REF!</definedName>
    <definedName name="Jan" localSheetId="2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3">#REF!</definedName>
    <definedName name="Jul" localSheetId="2">#REF!</definedName>
    <definedName name="Jun" localSheetId="3">#REF!</definedName>
    <definedName name="Jun" localSheetId="2">#REF!</definedName>
    <definedName name="JUNE" localSheetId="3">#REF!</definedName>
    <definedName name="JUNE" localSheetId="2">#REF!</definedName>
    <definedName name="KBK" localSheetId="3">#REF!</definedName>
    <definedName name="KBK" localSheetId="2">#REF!</definedName>
    <definedName name="kill" localSheetId="3">#REF!</definedName>
    <definedName name="kill" localSheetId="2">#REF!</definedName>
    <definedName name="KKK">#N/A</definedName>
    <definedName name="l" localSheetId="3">#REF!</definedName>
    <definedName name="l" localSheetId="2">#REF!</definedName>
    <definedName name="LastFriDayNAVAdj">'[2]Standing Data'!$C$35</definedName>
    <definedName name="lk" localSheetId="3">#REF!</definedName>
    <definedName name="lk" localSheetId="2">#REF!</definedName>
    <definedName name="loc" localSheetId="3">#REF!</definedName>
    <definedName name="loc" localSheetId="2">#REF!</definedName>
    <definedName name="loop" localSheetId="3">#REF!</definedName>
    <definedName name="loop" localSheetId="2">#REF!</definedName>
    <definedName name="loop1" localSheetId="3">#REF!</definedName>
    <definedName name="loop1" localSheetId="2">#REF!</definedName>
    <definedName name="loop2" localSheetId="3">#REF!</definedName>
    <definedName name="loop2" localSheetId="2">#REF!</definedName>
    <definedName name="loop3" localSheetId="3">#REF!</definedName>
    <definedName name="loop3" localSheetId="2">#REF!</definedName>
    <definedName name="m" localSheetId="3">#REF!</definedName>
    <definedName name="m" localSheetId="2">#REF!</definedName>
    <definedName name="MACRO" localSheetId="3">#REF!</definedName>
    <definedName name="MACRO" localSheetId="2">#REF!</definedName>
    <definedName name="MANAGEMENT_ACS" localSheetId="3">#REF!</definedName>
    <definedName name="MANAGEMENT_ACS" localSheetId="2">#REF!</definedName>
    <definedName name="Mar" localSheetId="3">#REF!</definedName>
    <definedName name="Mar" localSheetId="2">#REF!</definedName>
    <definedName name="May" localSheetId="3">#REF!</definedName>
    <definedName name="May" localSheetId="2">#REF!</definedName>
    <definedName name="ml" localSheetId="3">#REF!</definedName>
    <definedName name="ml" localSheetId="2">#REF!</definedName>
    <definedName name="MNOPQ" localSheetId="3">#REF!</definedName>
    <definedName name="MNOPQ" localSheetId="2">#REF!</definedName>
    <definedName name="monthcode" localSheetId="3">[40]U!#REF!</definedName>
    <definedName name="monthcode" localSheetId="2">[40]U!#REF!</definedName>
    <definedName name="monthcode___0" localSheetId="3">[41]U!#REF!</definedName>
    <definedName name="monthcode___0" localSheetId="2">[41]U!#REF!</definedName>
    <definedName name="monthcode___12" localSheetId="3">[40]U!#REF!</definedName>
    <definedName name="monthcode___12" localSheetId="2">[40]U!#REF!</definedName>
    <definedName name="monthcode___14" localSheetId="3">[40]U!#REF!</definedName>
    <definedName name="monthcode___14" localSheetId="2">[40]U!#REF!</definedName>
    <definedName name="monthcode___3" localSheetId="3">[40]U!#REF!</definedName>
    <definedName name="monthcode___3" localSheetId="2">[40]U!#REF!</definedName>
    <definedName name="monthcode___5" localSheetId="3">[40]U!#REF!</definedName>
    <definedName name="monthcode___5" localSheetId="2">[40]U!#REF!</definedName>
    <definedName name="monthcode___6" localSheetId="3">[40]U!#REF!</definedName>
    <definedName name="monthcode___6" localSheetId="2">[40]U!#REF!</definedName>
    <definedName name="monthcode___8" localSheetId="3">[40]U!#REF!</definedName>
    <definedName name="monthcode___8" localSheetId="2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3">'[43]B131 '!NCode</definedName>
    <definedName name="NCode" localSheetId="2">'[43]B131 '!NCode</definedName>
    <definedName name="New">#N/A</definedName>
    <definedName name="Notes" localSheetId="3">#REF!</definedName>
    <definedName name="Notes" localSheetId="2">#REF!</definedName>
    <definedName name="Nov" localSheetId="3">#REF!</definedName>
    <definedName name="Nov" localSheetId="2">#REF!</definedName>
    <definedName name="NUMBER">#N/A</definedName>
    <definedName name="O" localSheetId="3">#REF!</definedName>
    <definedName name="O" localSheetId="2">#REF!</definedName>
    <definedName name="OAE" localSheetId="3">#REF!</definedName>
    <definedName name="OAE" localSheetId="2">#REF!</definedName>
    <definedName name="OCA" localSheetId="3">#REF!</definedName>
    <definedName name="OCA" localSheetId="2">#REF!</definedName>
    <definedName name="Oct" localSheetId="3">#REF!</definedName>
    <definedName name="Oct" localSheetId="2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3">#REF!</definedName>
    <definedName name="ODD" localSheetId="2">#REF!</definedName>
    <definedName name="OI" localSheetId="3">#REF!</definedName>
    <definedName name="OI" localSheetId="2">#REF!</definedName>
    <definedName name="oil" localSheetId="3">#REF!</definedName>
    <definedName name="oil" localSheetId="2">#REF!</definedName>
    <definedName name="ooo" localSheetId="3">#REF!</definedName>
    <definedName name="ooo" localSheetId="2">#REF!</definedName>
    <definedName name="other" localSheetId="3">[44]gl!#REF!</definedName>
    <definedName name="other" localSheetId="2">[44]gl!#REF!</definedName>
    <definedName name="otherliab" localSheetId="3">#REF!</definedName>
    <definedName name="otherliab" localSheetId="2">#REF!</definedName>
    <definedName name="P" localSheetId="3">#REF!</definedName>
    <definedName name="P" localSheetId="2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3">#REF!</definedName>
    <definedName name="PAGE" localSheetId="2">#REF!</definedName>
    <definedName name="PAGE1" localSheetId="3">#REF!</definedName>
    <definedName name="PAGE1" localSheetId="2">#REF!</definedName>
    <definedName name="PAGE4" localSheetId="3">#REF!</definedName>
    <definedName name="PAGE4" localSheetId="2">#REF!</definedName>
    <definedName name="PAGE4TO7" localSheetId="3">#REF!</definedName>
    <definedName name="PAGE4TO7" localSheetId="2">#REF!</definedName>
    <definedName name="payables" localSheetId="3">#REF!</definedName>
    <definedName name="payables" localSheetId="2">#REF!</definedName>
    <definedName name="PCG" localSheetId="3">#REF!</definedName>
    <definedName name="PCG" localSheetId="2">#REF!</definedName>
    <definedName name="PL" localSheetId="3">#REF!</definedName>
    <definedName name="PL" localSheetId="2">#REF!</definedName>
    <definedName name="PLstment" localSheetId="3">#REF!</definedName>
    <definedName name="PLstment" localSheetId="2">#REF!</definedName>
    <definedName name="PO" localSheetId="3">#REF!</definedName>
    <definedName name="PO" localSheetId="2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3">#REF!</definedName>
    <definedName name="ppe" localSheetId="2">#REF!</definedName>
    <definedName name="prepaid" localSheetId="3">#REF!</definedName>
    <definedName name="prepaid" localSheetId="2">#REF!</definedName>
    <definedName name="prev" localSheetId="3">#REF!</definedName>
    <definedName name="prev" localSheetId="2">#REF!</definedName>
    <definedName name="prev1" localSheetId="3">#REF!</definedName>
    <definedName name="prev1" localSheetId="2">#REF!</definedName>
    <definedName name="_xlnm.Print_Area" localSheetId="4">'CF (T) '!$A$1:$R$103</definedName>
    <definedName name="_xlnm.Print_Area" localSheetId="3">'EQ (T)'!$A$1:$R$28</definedName>
    <definedName name="_xlnm.Print_Area" localSheetId="2">'EQ Conso (T)'!$A$1:$Z$32</definedName>
    <definedName name="_xlnm.Print_Area" localSheetId="1">'PL (T)'!$A$1:$S$93</definedName>
    <definedName name="Print_Area_MI" localSheetId="3">#REF!</definedName>
    <definedName name="Print_Area_MI" localSheetId="2">#REF!</definedName>
    <definedName name="Print_Area_MI___0" localSheetId="3">#REF!</definedName>
    <definedName name="Print_Area_MI___0" localSheetId="2">#REF!</definedName>
    <definedName name="Print_Area_MI___5" localSheetId="3">#REF!</definedName>
    <definedName name="Print_Area_MI___5" localSheetId="2">#REF!</definedName>
    <definedName name="PRINT_TITL01" localSheetId="3">#REF!</definedName>
    <definedName name="PRINT_TITL01" localSheetId="2">#REF!</definedName>
    <definedName name="Print_Titles_MI" localSheetId="3">#REF!</definedName>
    <definedName name="Print_Titles_MI" localSheetId="2">#REF!</definedName>
    <definedName name="Print_Titles_MI___0" localSheetId="3">#REF!</definedName>
    <definedName name="Print_Titles_MI___0" localSheetId="2">#REF!</definedName>
    <definedName name="Print_Titles_MI___12" localSheetId="3">#REF!</definedName>
    <definedName name="Print_Titles_MI___12" localSheetId="2">#REF!</definedName>
    <definedName name="Print_Titles_MI___14" localSheetId="3">#REF!</definedName>
    <definedName name="Print_Titles_MI___14" localSheetId="2">#REF!</definedName>
    <definedName name="Print_Titles_MI___3" localSheetId="3">#REF!</definedName>
    <definedName name="Print_Titles_MI___3" localSheetId="2">#REF!</definedName>
    <definedName name="Print_Titles_MI___5" localSheetId="3">#REF!</definedName>
    <definedName name="Print_Titles_MI___5" localSheetId="2">#REF!</definedName>
    <definedName name="Print_Titles_MI___6" localSheetId="3">#REF!</definedName>
    <definedName name="Print_Titles_MI___6" localSheetId="2">#REF!</definedName>
    <definedName name="Print_Titles_MI___8" localSheetId="3">#REF!</definedName>
    <definedName name="Print_Titles_MI___8" localSheetId="2">#REF!</definedName>
    <definedName name="PROD1" localSheetId="3">#REF!</definedName>
    <definedName name="PROD1" localSheetId="2">#REF!</definedName>
    <definedName name="PROD2" localSheetId="3">#REF!</definedName>
    <definedName name="PROD2" localSheetId="2">#REF!</definedName>
    <definedName name="PROD3" localSheetId="3">#REF!</definedName>
    <definedName name="PROD3" localSheetId="2">#REF!</definedName>
    <definedName name="PROD4" localSheetId="3">#REF!</definedName>
    <definedName name="PROD4" localSheetId="2">#REF!</definedName>
    <definedName name="PROD5" localSheetId="3">#REF!</definedName>
    <definedName name="PROD5" localSheetId="2">#REF!</definedName>
    <definedName name="Prov" localSheetId="3">#REF!</definedName>
    <definedName name="Prov" localSheetId="2">#REF!</definedName>
    <definedName name="PROVISION_FOR_O_DUE_INT._RECEIVABLE" localSheetId="3">#REF!</definedName>
    <definedName name="PROVISION_FOR_O_DUE_INT._RECEIVABLE" localSheetId="2">#REF!</definedName>
    <definedName name="pui" localSheetId="3">#REF!</definedName>
    <definedName name="pui" localSheetId="2">#REF!</definedName>
    <definedName name="PYEAR" localSheetId="3">#REF!</definedName>
    <definedName name="PYEAR" localSheetId="2">#REF!</definedName>
    <definedName name="q" localSheetId="3">#REF!</definedName>
    <definedName name="q" localSheetId="2">#REF!</definedName>
    <definedName name="QE_ADDITION" localSheetId="3">#REF!</definedName>
    <definedName name="QE_ADDITION" localSheetId="2">#REF!</definedName>
    <definedName name="QE_B_FORWARD" localSheetId="3">#REF!</definedName>
    <definedName name="QE_B_FORWARD" localSheetId="2">#REF!</definedName>
    <definedName name="QE_DISPOSAL" localSheetId="3">#REF!</definedName>
    <definedName name="QE_DISPOSAL" localSheetId="2">#REF!</definedName>
    <definedName name="QQQ" localSheetId="3">#REF!</definedName>
    <definedName name="QQQ" localSheetId="2">#REF!</definedName>
    <definedName name="qqqqqq" localSheetId="3">#REF!</definedName>
    <definedName name="qqqqqq" localSheetId="2">#REF!</definedName>
    <definedName name="QW">#N/A</definedName>
    <definedName name="QWE" localSheetId="3">#REF!</definedName>
    <definedName name="QWE" localSheetId="2">#REF!</definedName>
    <definedName name="rate" localSheetId="3">#REF!</definedName>
    <definedName name="rate" localSheetId="2">#REF!</definedName>
    <definedName name="RATE_OF_AA" localSheetId="3">#REF!</definedName>
    <definedName name="RATE_OF_AA" localSheetId="2">#REF!</definedName>
    <definedName name="RATE_OF_IA" localSheetId="3">#REF!</definedName>
    <definedName name="RATE_OF_IA" localSheetId="2">#REF!</definedName>
    <definedName name="RBUD" localSheetId="3">#REF!</definedName>
    <definedName name="RBUD" localSheetId="2">#REF!</definedName>
    <definedName name="RCAR" localSheetId="3">#REF!</definedName>
    <definedName name="RCAR" localSheetId="2">#REF!</definedName>
    <definedName name="RCO" localSheetId="3">'[49]TB Worksheet'!#REF!</definedName>
    <definedName name="RCO" localSheetId="2">'[49]TB Worksheet'!#REF!</definedName>
    <definedName name="Re" localSheetId="3">#REF!</definedName>
    <definedName name="Re" localSheetId="2">#REF!</definedName>
    <definedName name="RE_ADDITION" localSheetId="3">#REF!</definedName>
    <definedName name="RE_ADDITION" localSheetId="2">#REF!</definedName>
    <definedName name="RE_B_FORWARD" localSheetId="3">#REF!</definedName>
    <definedName name="RE_B_FORWARD" localSheetId="2">#REF!</definedName>
    <definedName name="RE_DISPOSAL" localSheetId="3">#REF!</definedName>
    <definedName name="RE_DISPOSAL" localSheetId="2">#REF!</definedName>
    <definedName name="RE_TOTAL" localSheetId="3">#REF!</definedName>
    <definedName name="RE_TOTAL" localSheetId="2">#REF!</definedName>
    <definedName name="recblelocal" localSheetId="3">#REF!</definedName>
    <definedName name="recblelocal" localSheetId="2">#REF!</definedName>
    <definedName name="receivables" localSheetId="3">#REF!</definedName>
    <definedName name="receivables" localSheetId="2">#REF!</definedName>
    <definedName name="Reclass1" localSheetId="3">#REF!</definedName>
    <definedName name="Reclass1" localSheetId="2">#REF!</definedName>
    <definedName name="_xlnm.Recorder" localSheetId="3">#REF!</definedName>
    <definedName name="_xlnm.Recorder" localSheetId="2">#REF!</definedName>
    <definedName name="recvbleexport" localSheetId="3">#REF!</definedName>
    <definedName name="recvbleexport" localSheetId="2">#REF!</definedName>
    <definedName name="ref" localSheetId="3">#REF!</definedName>
    <definedName name="ref" localSheetId="2">#REF!</definedName>
    <definedName name="rental" localSheetId="3">[32]M_Maincomp!#REF!</definedName>
    <definedName name="rental" localSheetId="2">[32]M_Maincomp!#REF!</definedName>
    <definedName name="REPLACE" localSheetId="3">#REF!</definedName>
    <definedName name="REPLACE" localSheetId="2">#REF!</definedName>
    <definedName name="Report" localSheetId="3">#REF!</definedName>
    <definedName name="Report" localSheetId="2">#REF!</definedName>
    <definedName name="Reporttt" localSheetId="3">#REF!</definedName>
    <definedName name="Reporttt" localSheetId="2">#REF!</definedName>
    <definedName name="RES_EXPEN_CF" localSheetId="3">#REF!</definedName>
    <definedName name="RES_EXPEN_CF" localSheetId="2">#REF!</definedName>
    <definedName name="RFUR" localSheetId="3">#REF!</definedName>
    <definedName name="RFUR" localSheetId="2">#REF!</definedName>
    <definedName name="RLAN" localSheetId="3">#REF!</definedName>
    <definedName name="RLAN" localSheetId="2">#REF!</definedName>
    <definedName name="RM" localSheetId="3">#REF!</definedName>
    <definedName name="RM" localSheetId="2">#REF!</definedName>
    <definedName name="RMAC" localSheetId="3">#REF!</definedName>
    <definedName name="RMAC" localSheetId="2">#REF!</definedName>
    <definedName name="RMACc" localSheetId="3">#REF!</definedName>
    <definedName name="RMACc" localSheetId="2">#REF!</definedName>
    <definedName name="RP" localSheetId="3">#REF!</definedName>
    <definedName name="RP" localSheetId="2">#REF!</definedName>
    <definedName name="rte" localSheetId="3">#REF!</definedName>
    <definedName name="rte" localSheetId="2">#REF!</definedName>
    <definedName name="rte_curr" localSheetId="3">#REF!</definedName>
    <definedName name="rte_curr" localSheetId="2">#REF!</definedName>
    <definedName name="RTOO" localSheetId="3">#REF!</definedName>
    <definedName name="RTOO" localSheetId="2">#REF!</definedName>
    <definedName name="s" localSheetId="3">#REF!</definedName>
    <definedName name="s" localSheetId="2">#REF!</definedName>
    <definedName name="sa" localSheetId="3">#REF!</definedName>
    <definedName name="sa" localSheetId="2">#REF!</definedName>
    <definedName name="SALECONTR" localSheetId="3">#REF!</definedName>
    <definedName name="SALECONTR" localSheetId="2">#REF!</definedName>
    <definedName name="SALES" localSheetId="3">#REF!</definedName>
    <definedName name="SALES" localSheetId="2">#REF!</definedName>
    <definedName name="SalesAnalysis" localSheetId="3">#REF!</definedName>
    <definedName name="SalesAnalysis" localSheetId="2">#REF!</definedName>
    <definedName name="SAVE" localSheetId="3">#REF!</definedName>
    <definedName name="SAVE" localSheetId="2">#REF!</definedName>
    <definedName name="SBUD" localSheetId="3">#REF!</definedName>
    <definedName name="SBUD" localSheetId="2">#REF!</definedName>
    <definedName name="SCALRAS" localSheetId="3">#REF!</definedName>
    <definedName name="SCALRAS" localSheetId="2">#REF!</definedName>
    <definedName name="SCAR" localSheetId="3">#REF!</definedName>
    <definedName name="SCAR" localSheetId="2">#REF!</definedName>
    <definedName name="SCEXP" localSheetId="3">#REF!</definedName>
    <definedName name="SCEXP" localSheetId="2">#REF!</definedName>
    <definedName name="SCLOCAL" localSheetId="3">#REF!</definedName>
    <definedName name="SCLOCAL" localSheetId="2">#REF!</definedName>
    <definedName name="SCREEXP" localSheetId="3">#REF!</definedName>
    <definedName name="SCREEXP" localSheetId="2">#REF!</definedName>
    <definedName name="SCTOTAL" localSheetId="3">#REF!</definedName>
    <definedName name="SCTOTAL" localSheetId="2">#REF!</definedName>
    <definedName name="Scub" localSheetId="3">#REF!</definedName>
    <definedName name="Scub" localSheetId="2">#REF!</definedName>
    <definedName name="SE" localSheetId="3">#REF!</definedName>
    <definedName name="SE" localSheetId="2">#REF!</definedName>
    <definedName name="SECTION108" localSheetId="3">[50]M_Maincomp!#REF!</definedName>
    <definedName name="SECTION108" localSheetId="2">[50]M_Maincomp!#REF!</definedName>
    <definedName name="Sep" localSheetId="3">#REF!</definedName>
    <definedName name="Sep" localSheetId="2">#REF!</definedName>
    <definedName name="SFUR" localSheetId="3">#REF!</definedName>
    <definedName name="SFUR" localSheetId="2">#REF!</definedName>
    <definedName name="SheLett" localSheetId="3">#REF!</definedName>
    <definedName name="SheLett" localSheetId="2">#REF!</definedName>
    <definedName name="SLAN" localSheetId="3">#REF!</definedName>
    <definedName name="SLAN" localSheetId="2">#REF!</definedName>
    <definedName name="SMAC" localSheetId="3">#REF!</definedName>
    <definedName name="SMAC" localSheetId="2">#REF!</definedName>
    <definedName name="So" localSheetId="3">#REF!</definedName>
    <definedName name="So" localSheetId="2">#REF!</definedName>
    <definedName name="SRate" localSheetId="3">#REF!</definedName>
    <definedName name="SRate" localSheetId="2">#REF!</definedName>
    <definedName name="ss" localSheetId="3">#REF!</definedName>
    <definedName name="ss" localSheetId="2">#REF!</definedName>
    <definedName name="ssss" localSheetId="3">#REF!</definedName>
    <definedName name="ssss" localSheetId="2">#REF!</definedName>
    <definedName name="ST" localSheetId="3">#REF!</definedName>
    <definedName name="ST" localSheetId="2">#REF!</definedName>
    <definedName name="st_year" localSheetId="3">#REF!</definedName>
    <definedName name="st_year" localSheetId="2">#REF!</definedName>
    <definedName name="start_yr" localSheetId="3">#REF!</definedName>
    <definedName name="start_yr" localSheetId="2">#REF!</definedName>
    <definedName name="STEP1_Match" localSheetId="3">#REF!</definedName>
    <definedName name="STEP1_Match" localSheetId="2">#REF!</definedName>
    <definedName name="STK" localSheetId="3">#REF!</definedName>
    <definedName name="STK" localSheetId="2">#REF!</definedName>
    <definedName name="STOO" localSheetId="3">#REF!</definedName>
    <definedName name="STOO" localSheetId="2">#REF!</definedName>
    <definedName name="SUNCON" localSheetId="3">#REF!</definedName>
    <definedName name="SUNCON" localSheetId="2">#REF!</definedName>
    <definedName name="sundry" localSheetId="3">[32]M_Maincomp!#REF!</definedName>
    <definedName name="sundry" localSheetId="2">[32]M_Maincomp!#REF!</definedName>
    <definedName name="T" localSheetId="3">[11]M_Maincomp!#REF!</definedName>
    <definedName name="T" localSheetId="2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3">#REF!</definedName>
    <definedName name="temp" localSheetId="2">#REF!</definedName>
    <definedName name="termloan" localSheetId="3">#REF!</definedName>
    <definedName name="termloan" localSheetId="2">#REF!</definedName>
    <definedName name="tot" localSheetId="3">#REF!</definedName>
    <definedName name="tot" localSheetId="2">#REF!</definedName>
    <definedName name="total" localSheetId="3">#REF!</definedName>
    <definedName name="total" localSheetId="2">#REF!</definedName>
    <definedName name="total1" localSheetId="3">#REF!</definedName>
    <definedName name="total1" localSheetId="2">#REF!</definedName>
    <definedName name="total2" localSheetId="3">#REF!</definedName>
    <definedName name="total2" localSheetId="2">#REF!</definedName>
    <definedName name="total3" localSheetId="3">#REF!</definedName>
    <definedName name="total3" localSheetId="2">#REF!</definedName>
    <definedName name="TotalCA" localSheetId="3">'[24]CA Comp'!#REF!</definedName>
    <definedName name="TotalCA" localSheetId="2">'[24]CA Comp'!#REF!</definedName>
    <definedName name="TotalCA___0" localSheetId="3">'[26]CA Comp'!#REF!</definedName>
    <definedName name="TotalCA___0" localSheetId="2">'[26]CA Comp'!#REF!</definedName>
    <definedName name="TotalCA___12" localSheetId="3">'[24]CA Comp'!#REF!</definedName>
    <definedName name="TotalCA___12" localSheetId="2">'[24]CA Comp'!#REF!</definedName>
    <definedName name="TotalCA___14" localSheetId="3">'[24]CA Comp'!#REF!</definedName>
    <definedName name="TotalCA___14" localSheetId="2">'[24]CA Comp'!#REF!</definedName>
    <definedName name="TotalCA___3" localSheetId="3">'[24]CA Comp'!#REF!</definedName>
    <definedName name="TotalCA___3" localSheetId="2">'[24]CA Comp'!#REF!</definedName>
    <definedName name="TotalCA___5" localSheetId="3">'[24]CA Comp'!#REF!</definedName>
    <definedName name="TotalCA___5" localSheetId="2">'[24]CA Comp'!#REF!</definedName>
    <definedName name="TotalCA___6" localSheetId="3">'[24]CA Comp'!#REF!</definedName>
    <definedName name="TotalCA___6" localSheetId="2">'[24]CA Comp'!#REF!</definedName>
    <definedName name="TotalCA___8" localSheetId="3">'[24]CA Comp'!#REF!</definedName>
    <definedName name="TotalCA___8" localSheetId="2">'[24]CA Comp'!#REF!</definedName>
    <definedName name="TotalIBA" localSheetId="3">#REF!</definedName>
    <definedName name="TotalIBA" localSheetId="2">#REF!</definedName>
    <definedName name="trialbal1" localSheetId="3">[16]gl!#REF!</definedName>
    <definedName name="trialbal1" localSheetId="2">[16]gl!#REF!</definedName>
    <definedName name="trialbal1___0" localSheetId="3">[17]gl!#REF!</definedName>
    <definedName name="trialbal1___0" localSheetId="2">[17]gl!#REF!</definedName>
    <definedName name="trialbal1___12" localSheetId="3">[18]gl!#REF!</definedName>
    <definedName name="trialbal1___12" localSheetId="2">[18]gl!#REF!</definedName>
    <definedName name="trialbal1___14" localSheetId="3">[18]gl!#REF!</definedName>
    <definedName name="trialbal1___14" localSheetId="2">[18]gl!#REF!</definedName>
    <definedName name="trialbal1___3" localSheetId="3">[18]gl!#REF!</definedName>
    <definedName name="trialbal1___3" localSheetId="2">[18]gl!#REF!</definedName>
    <definedName name="trialbal1___5" localSheetId="3">[18]gl!#REF!</definedName>
    <definedName name="trialbal1___5" localSheetId="2">[18]gl!#REF!</definedName>
    <definedName name="trialbal1___6" localSheetId="3">[18]gl!#REF!</definedName>
    <definedName name="trialbal1___6" localSheetId="2">[18]gl!#REF!</definedName>
    <definedName name="trialbal1___8" localSheetId="3">[18]gl!#REF!</definedName>
    <definedName name="trialbal1___8" localSheetId="2">[18]gl!#REF!</definedName>
    <definedName name="tt" localSheetId="3">#REF!</definedName>
    <definedName name="tt" localSheetId="2">#REF!</definedName>
    <definedName name="ttt" localSheetId="3">#REF!</definedName>
    <definedName name="ttt" localSheetId="2">#REF!</definedName>
    <definedName name="u">[39]B!$D$7</definedName>
    <definedName name="uj">[39]FSA!$A$1</definedName>
    <definedName name="VBUD" localSheetId="3">#REF!</definedName>
    <definedName name="VBUD" localSheetId="2">#REF!</definedName>
    <definedName name="VCAR" localSheetId="3">#REF!</definedName>
    <definedName name="VCAR" localSheetId="2">#REF!</definedName>
    <definedName name="VFUR" localSheetId="3">#REF!</definedName>
    <definedName name="VFUR" localSheetId="2">#REF!</definedName>
    <definedName name="VLAN" localSheetId="3">#REF!</definedName>
    <definedName name="VLAN" localSheetId="2">#REF!</definedName>
    <definedName name="VMAC" localSheetId="3">#REF!</definedName>
    <definedName name="VMAC" localSheetId="2">#REF!</definedName>
    <definedName name="VTOO" localSheetId="3">#REF!</definedName>
    <definedName name="VTOO" localSheetId="2">#REF!</definedName>
    <definedName name="w" localSheetId="3">#REF!</definedName>
    <definedName name="w" localSheetId="2">#REF!</definedName>
    <definedName name="we" localSheetId="3">#REF!</definedName>
    <definedName name="we" localSheetId="2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3">#REF!</definedName>
    <definedName name="y" localSheetId="2">#REF!</definedName>
    <definedName name="YA_Tbl" localSheetId="3">#REF!</definedName>
    <definedName name="YA_Tbl" localSheetId="2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3">#REF!</definedName>
    <definedName name="YEAR" localSheetId="2">#REF!</definedName>
    <definedName name="year_st" localSheetId="3">#REF!</definedName>
    <definedName name="year_st" localSheetId="2">#REF!</definedName>
    <definedName name="yr" localSheetId="3">#REF!</definedName>
    <definedName name="yr" localSheetId="2">#REF!</definedName>
    <definedName name="yr_curr" localSheetId="3">#REF!</definedName>
    <definedName name="yr_curr" localSheetId="2">#REF!</definedName>
    <definedName name="yr_start" localSheetId="3">#REF!</definedName>
    <definedName name="yr_start" localSheetId="2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3">[53]C2!#REF!</definedName>
    <definedName name="z" localSheetId="2">[53]C2!#REF!</definedName>
    <definedName name="ฆฆ" localSheetId="3">#REF!</definedName>
    <definedName name="ฆฆ" localSheetId="2">#REF!</definedName>
    <definedName name="ด" localSheetId="3">#REF!</definedName>
    <definedName name="ด" localSheetId="2">#REF!</definedName>
    <definedName name="ท" localSheetId="3">#REF!</definedName>
    <definedName name="ท" localSheetId="2">#REF!</definedName>
    <definedName name="ฝ" localSheetId="3">#REF!</definedName>
    <definedName name="ฝ" localSheetId="2">#REF!</definedName>
    <definedName name="ฟ1" localSheetId="3">#REF!</definedName>
    <definedName name="ฟ1" localSheetId="2">#REF!</definedName>
    <definedName name="ฟ1000" localSheetId="3">#REF!</definedName>
    <definedName name="ฟ1000" localSheetId="2">#REF!</definedName>
    <definedName name="ฟ200" localSheetId="3">#REF!</definedName>
    <definedName name="ฟ200" localSheetId="2">#REF!</definedName>
    <definedName name="ฟ850" localSheetId="3">#REF!</definedName>
    <definedName name="ฟ850" localSheetId="2">#REF!</definedName>
    <definedName name="ๆ" localSheetId="3">#REF!</definedName>
    <definedName name="ๆ" localSheetId="2">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296" l="1"/>
  <c r="O26" i="306"/>
  <c r="K26" i="306"/>
  <c r="K105" i="290" l="1"/>
  <c r="K107" i="290" s="1"/>
  <c r="O24" i="295" l="1"/>
  <c r="M24" i="295"/>
  <c r="U24" i="295" s="1"/>
  <c r="K17" i="306" l="1"/>
  <c r="K81" i="306"/>
  <c r="Q20" i="306"/>
  <c r="O20" i="306"/>
  <c r="M20" i="306"/>
  <c r="K20" i="306"/>
  <c r="R75" i="302"/>
  <c r="P75" i="302"/>
  <c r="N75" i="302"/>
  <c r="L75" i="302"/>
  <c r="P90" i="302"/>
  <c r="L90" i="302"/>
  <c r="P86" i="302" l="1"/>
  <c r="M15" i="296" l="1"/>
  <c r="K17" i="290" l="1"/>
  <c r="K16" i="290" l="1"/>
  <c r="S23" i="295" l="1"/>
  <c r="S21" i="295"/>
  <c r="U21" i="295" s="1"/>
  <c r="M19" i="295"/>
  <c r="S15" i="295"/>
  <c r="U15" i="295" s="1"/>
  <c r="S17" i="295"/>
  <c r="U17" i="295" s="1"/>
  <c r="S18" i="295"/>
  <c r="U18" i="295" s="1"/>
  <c r="S13" i="295"/>
  <c r="U13" i="295" s="1"/>
  <c r="U19" i="295" l="1"/>
  <c r="K104" i="290"/>
  <c r="L10" i="302" l="1"/>
  <c r="Q17" i="296" l="1"/>
  <c r="K60" i="306" l="1"/>
  <c r="K61" i="306" s="1"/>
  <c r="K35" i="290"/>
  <c r="O60" i="306"/>
  <c r="O61" i="306" s="1"/>
  <c r="O20" i="296"/>
  <c r="O21" i="296" s="1"/>
  <c r="M20" i="296"/>
  <c r="W23" i="295"/>
  <c r="W25" i="295" s="1"/>
  <c r="K65" i="306"/>
  <c r="Q60" i="306"/>
  <c r="Q61" i="306" s="1"/>
  <c r="M60" i="306"/>
  <c r="M61" i="306" s="1"/>
  <c r="K76" i="290"/>
  <c r="K21" i="296"/>
  <c r="I21" i="296"/>
  <c r="G21" i="296"/>
  <c r="E21" i="296"/>
  <c r="O15" i="296"/>
  <c r="K15" i="296"/>
  <c r="I15" i="296"/>
  <c r="G15" i="296"/>
  <c r="E15" i="296"/>
  <c r="Q25" i="295"/>
  <c r="K25" i="295"/>
  <c r="I25" i="295"/>
  <c r="G25" i="295"/>
  <c r="E25" i="295"/>
  <c r="W19" i="295"/>
  <c r="Q19" i="295"/>
  <c r="O19" i="295"/>
  <c r="S19" i="295" s="1"/>
  <c r="K19" i="295"/>
  <c r="I19" i="295"/>
  <c r="G19" i="295"/>
  <c r="E19" i="295"/>
  <c r="A46" i="306"/>
  <c r="K71" i="306"/>
  <c r="K86" i="306" s="1"/>
  <c r="L86" i="302"/>
  <c r="P10" i="302"/>
  <c r="K19" i="290"/>
  <c r="R86" i="302"/>
  <c r="N86" i="302"/>
  <c r="K79" i="306"/>
  <c r="M79" i="306"/>
  <c r="M81" i="306"/>
  <c r="M71" i="306"/>
  <c r="M86" i="306" s="1"/>
  <c r="A3" i="295"/>
  <c r="A3" i="296"/>
  <c r="A3" i="302"/>
  <c r="A57" i="302" s="1"/>
  <c r="Q65" i="306"/>
  <c r="O65" i="306"/>
  <c r="M65" i="306"/>
  <c r="Q49" i="306"/>
  <c r="O49" i="306"/>
  <c r="M49" i="306"/>
  <c r="K49" i="306"/>
  <c r="J17" i="306"/>
  <c r="J20" i="306" s="1"/>
  <c r="Q15" i="306"/>
  <c r="O15" i="306"/>
  <c r="M15" i="306"/>
  <c r="K15" i="306"/>
  <c r="Q10" i="306"/>
  <c r="O10" i="306"/>
  <c r="M10" i="306"/>
  <c r="K10" i="306"/>
  <c r="Q91" i="290"/>
  <c r="O91" i="290"/>
  <c r="M91" i="290"/>
  <c r="K91" i="290"/>
  <c r="R60" i="302"/>
  <c r="P60" i="302"/>
  <c r="N60" i="302"/>
  <c r="L60" i="302"/>
  <c r="Q50" i="290"/>
  <c r="O50" i="290"/>
  <c r="M50" i="290"/>
  <c r="K50" i="290"/>
  <c r="Q19" i="290"/>
  <c r="O19" i="290"/>
  <c r="M19" i="290"/>
  <c r="A88" i="290"/>
  <c r="A86" i="290"/>
  <c r="H15" i="296"/>
  <c r="M105" i="290"/>
  <c r="M107" i="290" s="1"/>
  <c r="O35" i="290"/>
  <c r="M68" i="290"/>
  <c r="Y21" i="295"/>
  <c r="Q105" i="290"/>
  <c r="Q107" i="290" s="1"/>
  <c r="Q76" i="290"/>
  <c r="O76" i="290"/>
  <c r="M76" i="290"/>
  <c r="Q68" i="290"/>
  <c r="O68" i="290"/>
  <c r="K68" i="290"/>
  <c r="Y19" i="295"/>
  <c r="Q15" i="296"/>
  <c r="A55" i="302"/>
  <c r="Q35" i="290"/>
  <c r="A2" i="296"/>
  <c r="A1" i="296"/>
  <c r="A47" i="290"/>
  <c r="A45" i="290"/>
  <c r="M35" i="290"/>
  <c r="O105" i="290"/>
  <c r="O107" i="290" s="1"/>
  <c r="M17" i="306" l="1"/>
  <c r="M26" i="306" s="1"/>
  <c r="M30" i="306" s="1"/>
  <c r="M32" i="306" s="1"/>
  <c r="K30" i="306"/>
  <c r="K32" i="306" s="1"/>
  <c r="K36" i="306" s="1"/>
  <c r="Q17" i="306"/>
  <c r="Q26" i="306" s="1"/>
  <c r="Q30" i="306" s="1"/>
  <c r="Q32" i="306" s="1"/>
  <c r="Q36" i="306" s="1"/>
  <c r="O17" i="306"/>
  <c r="O25" i="295"/>
  <c r="S24" i="295"/>
  <c r="S25" i="295" s="1"/>
  <c r="Q77" i="290"/>
  <c r="Q108" i="290" s="1"/>
  <c r="K77" i="290"/>
  <c r="K108" i="290" s="1"/>
  <c r="O77" i="290"/>
  <c r="O108" i="290" s="1"/>
  <c r="O36" i="290"/>
  <c r="K36" i="290"/>
  <c r="M77" i="290"/>
  <c r="M108" i="290" s="1"/>
  <c r="Q36" i="290"/>
  <c r="M36" i="290"/>
  <c r="Q20" i="296"/>
  <c r="O30" i="306" l="1"/>
  <c r="O32" i="306" s="1"/>
  <c r="N8" i="302"/>
  <c r="N29" i="302" s="1"/>
  <c r="N43" i="302" s="1"/>
  <c r="M36" i="306"/>
  <c r="M62" i="306" s="1"/>
  <c r="R8" i="302"/>
  <c r="R29" i="302" s="1"/>
  <c r="R43" i="302" s="1"/>
  <c r="L8" i="302"/>
  <c r="L29" i="302" s="1"/>
  <c r="L43" i="302" s="1"/>
  <c r="Y24" i="295"/>
  <c r="Q62" i="306"/>
  <c r="Q70" i="306"/>
  <c r="O36" i="306" l="1"/>
  <c r="P8" i="302"/>
  <c r="P29" i="302" s="1"/>
  <c r="P43" i="302" s="1"/>
  <c r="P49" i="302" s="1"/>
  <c r="P88" i="302" s="1"/>
  <c r="M70" i="306"/>
  <c r="M72" i="306" s="1"/>
  <c r="M74" i="306" s="1"/>
  <c r="L49" i="302"/>
  <c r="L88" i="302" s="1"/>
  <c r="L91" i="302" s="1"/>
  <c r="L105" i="302" s="1"/>
  <c r="R49" i="302"/>
  <c r="R88" i="302" s="1"/>
  <c r="R91" i="302" s="1"/>
  <c r="N49" i="302"/>
  <c r="N88" i="302" s="1"/>
  <c r="N91" i="302" s="1"/>
  <c r="K70" i="306"/>
  <c r="K85" i="306" s="1"/>
  <c r="K87" i="306" s="1"/>
  <c r="K62" i="306"/>
  <c r="K64" i="306" s="1"/>
  <c r="K66" i="306" s="1"/>
  <c r="Q72" i="306"/>
  <c r="Q74" i="306" s="1"/>
  <c r="Q85" i="306"/>
  <c r="Q87" i="306" s="1"/>
  <c r="M64" i="306"/>
  <c r="M66" i="306" s="1"/>
  <c r="M78" i="306"/>
  <c r="M80" i="306" s="1"/>
  <c r="M82" i="306" s="1"/>
  <c r="Q64" i="306"/>
  <c r="Q66" i="306" s="1"/>
  <c r="Q78" i="306"/>
  <c r="Q80" i="306" s="1"/>
  <c r="Q82" i="306" s="1"/>
  <c r="M85" i="306" l="1"/>
  <c r="M87" i="306" s="1"/>
  <c r="O70" i="306"/>
  <c r="O62" i="306"/>
  <c r="K72" i="306"/>
  <c r="K74" i="306" s="1"/>
  <c r="P91" i="302"/>
  <c r="P105" i="302" s="1"/>
  <c r="K78" i="306"/>
  <c r="K80" i="306" s="1"/>
  <c r="K82" i="306" s="1"/>
  <c r="M21" i="296" l="1"/>
  <c r="Q19" i="296"/>
  <c r="Q21" i="296" s="1"/>
  <c r="S21" i="296" s="1"/>
  <c r="O78" i="306"/>
  <c r="O80" i="306" s="1"/>
  <c r="O82" i="306" s="1"/>
  <c r="O64" i="306"/>
  <c r="O66" i="306" s="1"/>
  <c r="O85" i="306"/>
  <c r="O87" i="306" s="1"/>
  <c r="O72" i="306"/>
  <c r="O74" i="306" s="1"/>
  <c r="M23" i="295"/>
  <c r="U23" i="295" s="1"/>
  <c r="M25" i="295"/>
  <c r="Y23" i="295" l="1"/>
  <c r="Y25" i="295" s="1"/>
  <c r="AA25" i="295" s="1"/>
  <c r="U25" i="295"/>
</calcChain>
</file>

<file path=xl/sharedStrings.xml><?xml version="1.0" encoding="utf-8"?>
<sst xmlns="http://schemas.openxmlformats.org/spreadsheetml/2006/main" count="330" uniqueCount="241">
  <si>
    <t>บริษัท สยามราช จำกัด (มหาชน) และบริษัทย่อย</t>
  </si>
  <si>
    <t>งบฐานะการเงิน</t>
  </si>
  <si>
    <t>ณ วันที่ 31 ธันวาคม 2567</t>
  </si>
  <si>
    <t>งบการเงินรวม (พันบาท)</t>
  </si>
  <si>
    <t>งบการเงินเฉพาะกิจการ (พันบาท)</t>
  </si>
  <si>
    <t>หมายเหตุ</t>
  </si>
  <si>
    <t>31 ธันวาคม 2567</t>
  </si>
  <si>
    <t>31 ธันวาคม 2566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</si>
  <si>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</si>
  <si>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</si>
  <si>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</si>
  <si>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สินทรัพย์ทางการเงินที่วัดมูลค่าด้วยมูลค่า</t>
  </si>
  <si>
    <t>ยุติธรรมผ่านกำไรหรือขาดทุน</t>
  </si>
  <si>
    <t>สินทรัพย์อนุพันธ์ทางการเงิน</t>
  </si>
  <si>
    <t>ลูกหนี้การค้าและลูกหนี้หมุนเวียนอื่น</t>
  </si>
  <si>
    <t>สินทรัพย์ที่เกิดจากสัญญา</t>
  </si>
  <si>
    <t>เงินให้กู้ยืมระยะสั้นแก่กิจการที่เกี่ยวข้องกัน</t>
  </si>
  <si>
    <t>4.1.3</t>
  </si>
  <si>
    <t>สินค้าคงเหลือ</t>
  </si>
  <si>
    <t>สินทรัพย์หมุนเวียนอื่น</t>
  </si>
  <si>
    <t>สินทรัพย์ไม่หมุนเวียนที่ถือไว้เพื่อขาย</t>
  </si>
  <si>
    <t>รวมสินทรัพย์หมุนเวียน</t>
  </si>
  <si>
    <t>สินทรัพย์ไม่หมุนเวียน</t>
  </si>
  <si>
    <t>เงินฝากประจำที่ติดภาระค้ำประกัน</t>
  </si>
  <si>
    <t>ยุติธรรมผ่านกำไรหรือขาดทุนเบ็ดเสร็จอื่น</t>
  </si>
  <si>
    <t>เงินลงทุนในการร่วมค้า</t>
  </si>
  <si>
    <t xml:space="preserve">เงินลงทุนในบริษัทย่อย 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</si>
  <si>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</si>
  <si>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</si>
  <si>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</si>
  <si>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</si>
  <si>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</si>
  <si>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สินทรัพย์ภาษีเงินได้รอการตัดบัญชี</t>
  </si>
  <si>
    <t>ภาษีเงินได้ถูกหัก ณ ที่จ่ายรอรับคืน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</si>
  <si>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</si>
  <si>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</si>
  <si>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</si>
  <si>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</si>
  <si>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งบฐานะการเงิน (ต่อ)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</si>
  <si>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</si>
  <si>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</si>
  <si>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</si>
  <si>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</si>
  <si>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หนี้สินที่เกิดจากสัญญา</t>
  </si>
  <si>
    <t>เงินกู้ยืมระยะสั้นจากกิจการที่เกี่ยวข้องกัน</t>
  </si>
  <si>
    <t>4.1.4</t>
  </si>
  <si>
    <t>หนี้สินอนุพันธ์ทางการเงิน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</si>
  <si>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</si>
  <si>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</si>
  <si>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</si>
  <si>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</si>
  <si>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</t>
  </si>
  <si>
    <t>หนี้สินตามสัญญาเช่า</t>
  </si>
  <si>
    <t>หนี้สินไม่หมุนเวียนอื่น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</si>
  <si>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</si>
  <si>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</si>
  <si>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</si>
  <si>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</si>
  <si>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 xml:space="preserve">ทุนเรือนหุ้น </t>
  </si>
  <si>
    <t xml:space="preserve"> </t>
  </si>
  <si>
    <t xml:space="preserve">ทุนจดทะเบียน </t>
  </si>
  <si>
    <t>หุ้นสามัญ 676,700,000 หุ้น  มูลค่าหุ้นละ 0.50 บาท</t>
  </si>
  <si>
    <t>ทุนที่ออกและชำระเต็มมูลค่าแล้ว</t>
  </si>
  <si>
    <t>ส่วนเกินมูลค่าหุ้นสามัญ</t>
  </si>
  <si>
    <t>ส่วนเกินจากการจ่ายโดยใช้หุ้นเป็นเกณฑ์</t>
  </si>
  <si>
    <t>กำไร (ขาดทุน) สะสม</t>
  </si>
  <si>
    <t xml:space="preserve">จัดสรรแล้ว - สำรองตามกฎหมาย 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</si>
  <si>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</si>
  <si>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</si>
  <si>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</si>
  <si>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</si>
  <si>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</si>
  <si>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</si>
  <si>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</si>
  <si>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สำหรับปี สิ้นสุดวันที่ 31 ธันวาคม 2567</t>
  </si>
  <si>
    <t>2567</t>
  </si>
  <si>
    <t>2566</t>
  </si>
  <si>
    <t>รายได้</t>
  </si>
  <si>
    <t>รายได้จากการขายและการให้บริการ</t>
  </si>
  <si>
    <t>รายได้จากการก่อสร้าง</t>
  </si>
  <si>
    <t>รวมรายได้</t>
  </si>
  <si>
    <t>ต้นทุน</t>
  </si>
  <si>
    <t>ต้นทุนขายและต้นทุนการให้บริการ</t>
  </si>
  <si>
    <t>ต้นทุนจากการก่อสร้าง</t>
  </si>
  <si>
    <t>รวมต้นทุน</t>
  </si>
  <si>
    <t>กำไร (ขาดทุน) ขั้นต้น</t>
  </si>
  <si>
    <t>สำหรับอากรนำเข้าและภาษีมูลค่าเพิ่ม</t>
  </si>
  <si>
    <t>เงินปันผลรับ</t>
  </si>
  <si>
    <t>รายได้อื่น</t>
  </si>
  <si>
    <t>กำไร (ขาดทุน) ก่อนค่าใช้จ่าย</t>
  </si>
  <si>
    <t>ต้นทุนในการจัดจำหน่าย</t>
  </si>
  <si>
    <t>ค่าใช้จ่ายในการบริหาร</t>
  </si>
  <si>
    <t>กำไร (ขาดทุน) อื่น</t>
  </si>
  <si>
    <t>กำไร (ขาดทุน) จากกิจกรรมดำเนินงาน</t>
  </si>
  <si>
    <t>ต้นทุนทางการเงิน</t>
  </si>
  <si>
    <t>ส่วนแบ่งกำไร (ขาดทุน) จากเงินลงทุนใน</t>
  </si>
  <si>
    <t>บริษัทร่วมและกิจการร่วมค้า</t>
  </si>
  <si>
    <t>กำไร (ขาดทุน) ก่อนภาษีเงินได้</t>
  </si>
  <si>
    <t>รายได้ (ค่าใช้จ่าย) ภาษีเงินได้</t>
  </si>
  <si>
    <t>กำไร (ขาดทุน) สำหรับปีจากการดำเนินงานต่อเนื่อง</t>
  </si>
  <si>
    <t>การดำเนินงานที่ยกเลิก</t>
  </si>
  <si>
    <t>กำไร (ขาดทุน) สำหรับปีจากการดำเนินงานที่ยกเลิก</t>
  </si>
  <si>
    <t>กำไร (ขาดทุน) สำหรับปี</t>
  </si>
  <si>
    <t>งบกำไรขาดทุนเบ็ดเสร็จ (ต่อ)</t>
  </si>
  <si>
    <t>กำไร (ขาดทุน) เบ็ดเสร็จอื่น</t>
  </si>
  <si>
    <t>รายการที่จะไม่ถูกจัดประเภทใหม่ไว้ใน</t>
  </si>
  <si>
    <t>กำไรหรือขาดทุนในภายหลัง :</t>
  </si>
  <si>
    <t>ผลกำไร (ขาดทุน) จากการวัดมูลค่าใหม่ของ</t>
  </si>
  <si>
    <t>ผลประโยชน์พนักงานที่กำหนดไว้</t>
  </si>
  <si>
    <t>ผลกำไร (ขาดทุน) จากเงินลงทุนในตราสารทุนที่กำหนดให้วัดค่า</t>
  </si>
  <si>
    <t>ด้วยมูลค่ายุติธรรมผ่านกำไรขาดทุนเบ็ดเสร็จอื่น</t>
  </si>
  <si>
    <t>ภาษีเงินได้ของรายการที่จะไม่ถูกจัดประเภทใหม่</t>
  </si>
  <si>
    <t>ไปยังกำไรหรือขาดทุนภายหลัง</t>
  </si>
  <si>
    <t>รวมรายการที่จะไม่ถูกจัดประเภทรายการใหม่ไว้ใน</t>
  </si>
  <si>
    <t>กำไรหรือขาดทุนในภายหลัง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</si>
  <si>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</si>
  <si>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</si>
  <si>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กำไร (ขาดทุน) เบ็ดเสร็จรวมสำหรับปีจากการดำเนินงานต่อเนื่อง</t>
  </si>
  <si>
    <t>กำไร (ขาดทุน) เบ็ดเสร็จรวมสำหรับปีจากการดำเนินงานที่ยกเลิก</t>
  </si>
  <si>
    <t>การแบ่งปันกำไร (ขาดทุน)</t>
  </si>
  <si>
    <t>ส่วนที่เป็นของบริษัทใหญ่</t>
  </si>
  <si>
    <t>จากการดำเนินงานต่อเนื่อง</t>
  </si>
  <si>
    <t>จากการดำเนินงานที่ยกเลิก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</si>
  <si>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</si>
  <si>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</si>
  <si>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 (ขาดทุน) ต่อหุ้นขั้นพื้นฐาน</t>
  </si>
  <si>
    <t>รวมกำไร (ขาดทุน) ต่อหุ้นขั้นพื้นฐาน</t>
  </si>
  <si>
    <t>งบการเปลี่ยนแปลงส่วนของผู้ถือหุ้น</t>
  </si>
  <si>
    <t>งบการเงินรวม  (พันบาท)</t>
  </si>
  <si>
    <t>ส่วนของผู้ถือหุ้นบริษัทใหญ่</t>
  </si>
  <si>
    <t>กำไร(ขาดทุน)สะสม</t>
  </si>
  <si>
    <t>รวมส่วนของ  ผู้ถือหุ้นของบริษัทใหญ่</t>
  </si>
  <si>
    <t xml:space="preserve">  ส่วนได้เสียที่ ไม่มีอำนาจควบคุม</t>
  </si>
  <si>
    <t xml:space="preserve">  รวมส่วนของ  ผู้ถือหุ้น</t>
  </si>
  <si>
    <t>กำไรขาดทุนเบ็ดเสร็จอื่น</t>
  </si>
  <si>
    <t>รวม</t>
  </si>
  <si>
    <t>ทุนที่ออก</t>
  </si>
  <si>
    <t>ส่วนเกิน</t>
  </si>
  <si>
    <t>ส่วนเกินทุน</t>
  </si>
  <si>
    <t>จัดสรรแล้ว</t>
  </si>
  <si>
    <t>ยังไม่ได้จัดสรร</t>
  </si>
  <si>
    <t>ผลกำไร(ขาดทุน)จากเงินลงทุน</t>
  </si>
  <si>
    <t>การเปลี่ยนแปลง</t>
  </si>
  <si>
    <t>องค์ประกอบอื่น</t>
  </si>
  <si>
    <t>และชำระแล้ว</t>
  </si>
  <si>
    <t>มูลค่าหุ้นสามัญ</t>
  </si>
  <si>
    <t>จากการจ่ายโดย</t>
  </si>
  <si>
    <t>สำรองตามกฎหมาย</t>
  </si>
  <si>
    <t>ในตราสารทุนที่กำหนดให้</t>
  </si>
  <si>
    <t>สัดส่วนเงินลงทุน</t>
  </si>
  <si>
    <t>ของส่วนของผู้ถือหุ้น</t>
  </si>
  <si>
    <t>ใช้หุ้นเป็นเกณฑ์</t>
  </si>
  <si>
    <t>วัดมูลค่ายุติธรรมผ่าน</t>
  </si>
  <si>
    <t>ในบริษัทย่อย</t>
  </si>
  <si>
    <t>ยอดคงเหลือ ณ วันที่ 1 มกราคม 2566</t>
  </si>
  <si>
    <t>รับเงินจากการเรียกชำระค่าหุ้นของบริษัทย่อยของ</t>
  </si>
  <si>
    <t>กำไร (ขาดทุน) สุทธิสำหรับปี</t>
  </si>
  <si>
    <t>กำไร (ขาดทุน) เบ็ดเสร็จอื่นสำหรับปี</t>
  </si>
  <si>
    <t>ยอดคงเหลือ ณ วันที่ 31 ธันวาคม 2566</t>
  </si>
  <si>
    <t>ยอดคงเหลือ ณ วันที่ 1 มกราคม 2567</t>
  </si>
  <si>
    <t>ยอดคงเหลือ ณ วันที่ 31 ธันวาคม 2567</t>
  </si>
  <si>
    <t>งบการเงินเฉพาะกิจการ  (พันบาท)</t>
  </si>
  <si>
    <t xml:space="preserve">กำไร (ขาดทุน) สะสม </t>
  </si>
  <si>
    <t>องค์ประกอบอื่นของ</t>
  </si>
  <si>
    <t xml:space="preserve">     รวมส่วนของ    ผู้ถือหุ้น</t>
  </si>
  <si>
    <t>การวัดมูลค่าเงินลงทุน</t>
  </si>
  <si>
    <t>ในตราสารทุนผ่านกำไร</t>
  </si>
  <si>
    <t>(ขาดทุน) เบ็ดเสร็จอื่น</t>
  </si>
  <si>
    <t>งบกระแสเงินสด</t>
  </si>
  <si>
    <t>กระแสเงินสดจากกิจกรรมดำเนินงาน</t>
  </si>
  <si>
    <t>ปรับกระทบกำไร (ขาดทุน) เป็นเงินสดรับ (จ่าย) จากกิจกรรมดำเนินงาน</t>
  </si>
  <si>
    <t>ค่าใช้จ่าย (รายได้) ภาษีเงินได้</t>
  </si>
  <si>
    <t>ค่าเสื่อมราคาและค่าตัดจำหน่าย</t>
  </si>
  <si>
    <t>(กำไร) ขาดทุนจากอัตราแลกเปลี่ยนที่ยังไม่เกิดขึ้น</t>
  </si>
  <si>
    <t>(โอนกลับ)ขาดทุนด้านเครดิตที่คาดว่าจะเกิดขึ้นของลูกหนี้</t>
  </si>
  <si>
    <t>หนี้สูญ</t>
  </si>
  <si>
    <t>(โอนกลับ)ขาดทุนจากการปรับมูลค่าสินค้า</t>
  </si>
  <si>
    <t>(โอนกลับ)ขาดทุนจากการด้อยค่าทรัพย์สิน</t>
  </si>
  <si>
    <t>(กำไร) ขาดทุนจากการจำหน่ายทรัพย์สิน</t>
  </si>
  <si>
    <t>(กำไร) ขาดทุนจากการวัดมูลค่าอนุพันธ์การเงิน</t>
  </si>
  <si>
    <t>(กำไร) ขาดทุนจากการเปลี่ยนแปลงสัญญาเช่า</t>
  </si>
  <si>
    <t>(กำไร) ขาดทุนจากการยกเลิกสัญญาเช่า</t>
  </si>
  <si>
    <t>ค่าใช้จ่ายประมาณการหนี้สินสำหรับผลประโยชน์พนักงาน</t>
  </si>
  <si>
    <t>ดอกเบี้ยรับ</t>
  </si>
  <si>
    <t>กำไร (ขาดทุน) จากกิจกรรมดำเนินงานก่อนการเปลี่ยนแปลง</t>
  </si>
  <si>
    <t>ในสินทรัพย์และหนี้สินดำเนินงาน</t>
  </si>
  <si>
    <t>การเปลี่ยนแปลงในสินทรัพย์และหนี้สินดำเนินงาน</t>
  </si>
  <si>
    <t>ประมาณการหนี้สินสำหรับผลประโยชน์พนักงาน</t>
  </si>
  <si>
    <t>เงินสดรับ (จ่าย) จากการดำเนินงาน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</si>
  <si>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</si>
  <si>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</si>
  <si>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งบกระแสเงินสด (ต่อ)</t>
  </si>
  <si>
    <t>กระแสเงินสดจากกิจกรรมลงทุน</t>
  </si>
  <si>
    <t>เงินฝากประจำที่ติดภาระค้ำประกันเพิ่มขึ้น(ลดลง)</t>
  </si>
  <si>
    <t>เงินสดจ่ายเพื่อการลงทุนในบริษัทย่อย</t>
  </si>
  <si>
    <t>เงินสดจ่ายเพื่อให้กู้ยืมระยะสั้นแก่กิจการที่เกี่ยวข้องกัน</t>
  </si>
  <si>
    <t>เงินสดรับจากการจำหน่ายสินทรัพย์รอการขาย</t>
  </si>
  <si>
    <t>เงินสดรับจากการจำหน่ายที่ดิน อาคารและอุปกรณ์</t>
  </si>
  <si>
    <t>เงินสดจ่ายเพื่อซื้อที่ดิน อาคารและอุปกรณ์</t>
  </si>
  <si>
    <t>เงินสดจ่ายเพื่อซื้ออสังหาริมทรัพย์เพื่อการลงทุน</t>
  </si>
  <si>
    <t>เงินสดจ่ายเพื่อซื้อสินทรัพย์ไม่มีตัวตนอื่น</t>
  </si>
  <si>
    <t>เงินสดจ่ายเพื่อการได้มาซึ่งสินทรัพย์สิทธิการใช้</t>
  </si>
  <si>
    <t>เงินสดรับจากการยกเลิกกิจการในบริษัทย่อย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</si>
  <si>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</si>
  <si>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</si>
  <si>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</si>
  <si>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</si>
  <si>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</si>
  <si>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</si>
  <si>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เงินสดจ่ายชำระหนี้สินตามสัญญาเช่า</t>
  </si>
  <si>
    <t>เงินสดรับจากการเพิ่มทุนของผู้ถือหุ้นที่ไม่มีอำนาจควบคุมของบริษัทย่อย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</si>
  <si>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</si>
  <si>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</si>
  <si>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ผลกระทบจากอัตราแลกเปลี่ยนในเงินสดและรายการเทียบเท่าเงินสด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</si>
  <si>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</si>
  <si>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</si>
  <si>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รายการที่มิใช่เงินสด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</si>
  <si>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</si>
  <si>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</si>
  <si>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</si>
  <si>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</si>
  <si>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</t>
  </si>
  <si>
    <t>ชำระภายในหนึ่งปี</t>
  </si>
  <si>
    <t>ประมาณการหนี้สินสำหรับต้นทุนการ</t>
  </si>
  <si>
    <t>ก่อสร้างและบริการ</t>
  </si>
  <si>
    <t>ประมาณการหนี้สินสำหรับอากรนำเข้า</t>
  </si>
  <si>
    <t>และภาษีมูลค่าเพิ่ม</t>
  </si>
  <si>
    <t>ประมาณการหนี้สินไม่หมุนเวียนสำหรับ</t>
  </si>
  <si>
    <t>ผลประโยชน์พนักงาน</t>
  </si>
  <si>
    <t>ส่วนแบ่ง (กำไร) ขาดทุนจากเงินลงทุนในร่วมค้า</t>
  </si>
  <si>
    <t>โอนกลับประมาณการหนี้สิน</t>
  </si>
  <si>
    <t>ประมาณการหนี้สินสำหรับอากรขาเข้าและภาษีมูลค่าเพิ่ม</t>
  </si>
  <si>
    <t>(โอนกลับ) ประมาณการหนี้สินสำหรับต้นทุนการก่อสร้างและบริการ</t>
  </si>
  <si>
    <t>(โอนกลับ) ประมาณการหนี้สินสำหรับอากรขาเข้าและภาษีมูลค่าเพิ่ม</t>
  </si>
  <si>
    <t>ดอกเบี้ยจ่าย</t>
  </si>
  <si>
    <t>เงินสดได้มาจาก(ใช้ไปใน)กิจกรรมดำเนินงานจากการดำเนินงานที่ยกเลิก</t>
  </si>
  <si>
    <t>ภาษีเงินได้รับคืน</t>
  </si>
  <si>
    <t>เงินสดรับจากเงินให้กู้ยืมเงินระยะสั้นแก่กิจการที่เกี่ยวข้องกัน</t>
  </si>
  <si>
    <t>เงินสดได้มาจาก(ใช้ไปใน)กิจกรรมลงทุนจากการดำเนินงานที่ยกเลิก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</si>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</sst>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1">
    <numFmt numFmtId="5" formatCode="&quot;$&quot;#,##0_);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;\-&quot;฿&quot;#,##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67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b/>
      <sz val="16"/>
      <name val="Angsana New"/>
      <family val="1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sz val="15"/>
      <color theme="1"/>
      <name val="Angsana New"/>
      <family val="1"/>
      <charset val="222"/>
    </font>
    <font>
      <b/>
      <sz val="15"/>
      <name val="AngsanaUPC"/>
      <family val="1"/>
      <charset val="222"/>
    </font>
    <font>
      <sz val="15"/>
      <color theme="1"/>
      <name val="AngsanaUPC"/>
      <family val="1"/>
      <charset val="222"/>
    </font>
    <font>
      <sz val="15"/>
      <color rgb="FFFF0000"/>
      <name val="AngsanaUPC"/>
      <family val="1"/>
      <charset val="222"/>
    </font>
    <font>
      <sz val="16"/>
      <name val="Angsana New"/>
      <family val="1"/>
      <charset val="222"/>
    </font>
    <font>
      <sz val="16"/>
      <color theme="1"/>
      <name val="Angsana New"/>
      <family val="1"/>
    </font>
    <font>
      <b/>
      <sz val="16"/>
      <color theme="1"/>
      <name val="Angsana New"/>
      <family val="1"/>
      <charset val="222"/>
    </font>
    <font>
      <sz val="15"/>
      <name val="AngsanaUPC"/>
      <family val="1"/>
    </font>
    <font>
      <sz val="15"/>
      <color rgb="FF000000"/>
      <name val="Angsana New"/>
      <family val="1"/>
    </font>
    <font>
      <b/>
      <sz val="15"/>
      <color rgb="FFFF0000"/>
      <name val="Angsana New"/>
      <family val="1"/>
      <charset val="222"/>
    </font>
    <font>
      <b/>
      <sz val="15"/>
      <color theme="1"/>
      <name val="AngsanaUPC"/>
      <family val="1"/>
      <charset val="222"/>
    </font>
    <font>
      <sz val="14"/>
      <name val="Angsana New"/>
      <family val="1"/>
      <charset val="222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2">
    <xf numFmtId="0" fontId="0" fillId="0" borderId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52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78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88" fontId="58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21" fillId="0" borderId="0" applyFont="0" applyFill="0" applyBorder="0" applyAlignment="0" applyProtection="0"/>
    <xf numFmtId="169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58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14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83" fontId="10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NumberForma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94" fontId="10" fillId="0" borderId="0" applyFont="0" applyFill="0" applyBorder="0" applyAlignment="0" applyProtection="0"/>
    <xf numFmtId="169" fontId="32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1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82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4" fontId="10" fillId="0" borderId="0" applyFont="0" applyFill="0" applyBorder="0" applyAlignment="0" applyProtection="0"/>
    <xf numFmtId="195" fontId="27" fillId="0" borderId="0" applyFont="0" applyFill="0" applyBorder="0" applyAlignment="0" applyProtection="0"/>
    <xf numFmtId="181" fontId="15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73" fontId="15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41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199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169" fontId="6" fillId="0" borderId="0" applyFont="0" applyFill="0" applyBorder="0" applyAlignment="0" applyProtection="0"/>
    <xf numFmtId="0" fontId="6" fillId="28" borderId="19" applyNumberFormat="0" applyFont="0" applyAlignment="0" applyProtection="0"/>
    <xf numFmtId="169" fontId="6" fillId="0" borderId="0" applyFont="0" applyFill="0" applyBorder="0" applyAlignment="0" applyProtection="0"/>
    <xf numFmtId="0" fontId="6" fillId="28" borderId="19" applyNumberFormat="0" applyFont="0" applyAlignment="0" applyProtection="0"/>
    <xf numFmtId="0" fontId="5" fillId="0" borderId="0"/>
    <xf numFmtId="169" fontId="5" fillId="0" borderId="0" applyFont="0" applyFill="0" applyBorder="0" applyAlignment="0" applyProtection="0"/>
    <xf numFmtId="0" fontId="9" fillId="0" borderId="0"/>
    <xf numFmtId="169" fontId="9" fillId="0" borderId="0" applyFont="0" applyFill="0" applyBorder="0" applyAlignment="0" applyProtection="0"/>
    <xf numFmtId="0" fontId="9" fillId="0" borderId="0"/>
    <xf numFmtId="0" fontId="54" fillId="0" borderId="0"/>
    <xf numFmtId="169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43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3" fillId="0" borderId="0" applyFill="0" applyBorder="0" applyAlignment="0"/>
    <xf numFmtId="184" fontId="10" fillId="0" borderId="0" applyFill="0" applyBorder="0" applyAlignment="0"/>
    <xf numFmtId="202" fontId="10" fillId="0" borderId="0" applyFill="0" applyBorder="0" applyAlignment="0"/>
    <xf numFmtId="203" fontId="10" fillId="0" borderId="0" applyFill="0" applyBorder="0" applyAlignment="0"/>
    <xf numFmtId="20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205" fontId="10" fillId="0" borderId="0" applyFont="0" applyFill="0" applyBorder="0" applyAlignment="0" applyProtection="0"/>
    <xf numFmtId="42" fontId="13" fillId="0" borderId="0" applyFont="0" applyFill="0" applyBorder="0" applyAlignment="0" applyProtection="0"/>
    <xf numFmtId="169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1">
      <alignment vertical="center"/>
    </xf>
    <xf numFmtId="0" fontId="96" fillId="0" borderId="20"/>
    <xf numFmtId="0" fontId="96" fillId="0" borderId="20"/>
    <xf numFmtId="40" fontId="94" fillId="0" borderId="0" applyFont="0" applyFill="0" applyBorder="0" applyAlignment="0" applyProtection="0"/>
    <xf numFmtId="0" fontId="97" fillId="29" borderId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2"/>
    <xf numFmtId="0" fontId="99" fillId="0" borderId="20"/>
    <xf numFmtId="0" fontId="99" fillId="30" borderId="20"/>
    <xf numFmtId="40" fontId="94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41" fontId="103" fillId="0" borderId="0"/>
    <xf numFmtId="0" fontId="10" fillId="0" borderId="0"/>
    <xf numFmtId="40" fontId="94" fillId="0" borderId="0" applyFont="0" applyFill="0" applyBorder="0" applyAlignment="0" applyProtection="0"/>
    <xf numFmtId="169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183" fontId="104" fillId="0" borderId="16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09" fontId="10" fillId="0" borderId="0" applyFill="0" applyBorder="0" applyAlignment="0"/>
    <xf numFmtId="210" fontId="10" fillId="0" borderId="0" applyFill="0" applyBorder="0" applyAlignment="0"/>
    <xf numFmtId="40" fontId="108" fillId="0" borderId="8" applyFont="0" applyFill="0" applyBorder="0" applyAlignment="0" applyProtection="0"/>
    <xf numFmtId="211" fontId="10" fillId="0" borderId="18" applyFont="0" applyBorder="0" applyAlignment="0">
      <alignment horizontal="center" vertical="center"/>
    </xf>
    <xf numFmtId="41" fontId="109" fillId="0" borderId="0" applyFont="0" applyFill="0" applyBorder="0" applyAlignment="0" applyProtection="0"/>
    <xf numFmtId="43" fontId="109" fillId="0" borderId="0" applyFont="0" applyFill="0" applyBorder="0" applyAlignment="0" applyProtection="0"/>
    <xf numFmtId="42" fontId="109" fillId="0" borderId="0" applyFont="0" applyFill="0" applyBorder="0" applyAlignment="0" applyProtection="0"/>
    <xf numFmtId="44" fontId="109" fillId="0" borderId="0" applyFont="0" applyFill="0" applyBorder="0" applyAlignment="0" applyProtection="0"/>
    <xf numFmtId="167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214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177" fontId="9" fillId="0" borderId="0" applyFont="0" applyFill="0" applyBorder="0" applyAlignment="0" applyProtection="0"/>
    <xf numFmtId="0" fontId="9" fillId="0" borderId="0"/>
    <xf numFmtId="174" fontId="47" fillId="0" borderId="0" applyFont="0" applyFill="0" applyBorder="0" applyAlignment="0" applyProtection="0"/>
    <xf numFmtId="169" fontId="34" fillId="0" borderId="0" applyFont="0" applyFill="0" applyBorder="0" applyAlignment="0" applyProtection="0"/>
    <xf numFmtId="0" fontId="89" fillId="0" borderId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54" fillId="0" borderId="0"/>
    <xf numFmtId="17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42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41" fontId="13" fillId="0" borderId="0" applyNumberFormat="0" applyBorder="0"/>
    <xf numFmtId="215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89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89" fillId="0" borderId="0" applyFont="0" applyFill="0" applyBorder="0" applyAlignment="0" applyProtection="0"/>
    <xf numFmtId="169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5"/>
    <xf numFmtId="0" fontId="22" fillId="27" borderId="26">
      <alignment vertical="center" wrapText="1"/>
    </xf>
    <xf numFmtId="0" fontId="118" fillId="0" borderId="14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19" fontId="10" fillId="0" borderId="0"/>
    <xf numFmtId="219" fontId="10" fillId="0" borderId="0"/>
    <xf numFmtId="219" fontId="10" fillId="0" borderId="0"/>
    <xf numFmtId="219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167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7"/>
    <xf numFmtId="169" fontId="10" fillId="0" borderId="0" applyFont="0" applyFill="0" applyBorder="0" applyAlignment="0" applyProtection="0"/>
    <xf numFmtId="22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188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21" fontId="9" fillId="0" borderId="0" applyFont="0" applyFill="0" applyBorder="0" applyAlignment="0" applyProtection="0"/>
    <xf numFmtId="222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10" fillId="0" borderId="0" applyNumberFormat="0" applyFill="0" applyBorder="0" applyAlignment="0" applyProtection="0"/>
    <xf numFmtId="175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224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217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25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73" fontId="89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43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169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29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169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169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11" fontId="154" fillId="48" borderId="29"/>
    <xf numFmtId="0" fontId="10" fillId="0" borderId="0" applyFill="0" applyBorder="0" applyAlignment="0"/>
    <xf numFmtId="201" fontId="23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2" fontId="10" fillId="0" borderId="0" applyFill="0" applyBorder="0" applyAlignment="0"/>
    <xf numFmtId="0" fontId="10" fillId="0" borderId="0" applyFill="0" applyBorder="0" applyAlignment="0"/>
    <xf numFmtId="203" fontId="10" fillId="0" borderId="0" applyFill="0" applyBorder="0" applyAlignment="0"/>
    <xf numFmtId="0" fontId="10" fillId="0" borderId="0" applyFill="0" applyBorder="0" applyAlignment="0"/>
    <xf numFmtId="20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68" fillId="20" borderId="30" applyNumberFormat="0" applyAlignment="0" applyProtection="0"/>
    <xf numFmtId="0" fontId="68" fillId="20" borderId="30" applyNumberFormat="0" applyAlignment="0" applyProtection="0"/>
    <xf numFmtId="0" fontId="155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156" fillId="0" borderId="0"/>
    <xf numFmtId="0" fontId="113" fillId="0" borderId="0"/>
    <xf numFmtId="3" fontId="94" fillId="0" borderId="29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169" fontId="58" fillId="0" borderId="0" applyFont="0" applyFill="0" applyBorder="0" applyAlignment="0" applyProtection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19" fontId="160" fillId="0" borderId="0" applyFill="0" applyBorder="0" applyAlignment="0" applyProtection="0"/>
    <xf numFmtId="40" fontId="160" fillId="0" borderId="0" applyFill="0" applyBorder="0" applyAlignment="0" applyProtection="0"/>
    <xf numFmtId="232" fontId="124" fillId="26" borderId="0" applyFill="0" applyBorder="0" applyAlignment="0">
      <alignment vertical="top"/>
    </xf>
    <xf numFmtId="233" fontId="124" fillId="0" borderId="0" applyFill="0" applyBorder="0" applyAlignment="0" applyProtection="0"/>
    <xf numFmtId="167" fontId="13" fillId="0" borderId="0" applyNumberFormat="0" applyBorder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5" fontId="25" fillId="0" borderId="0" applyFont="0" applyFill="0" applyBorder="0" applyAlignment="0" applyProtection="0"/>
    <xf numFmtId="190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2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220" fontId="13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61" fillId="0" borderId="0" applyFont="0" applyFill="0" applyBorder="0" applyAlignment="0" applyProtection="0"/>
    <xf numFmtId="169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169" fontId="52" fillId="0" borderId="0" applyFont="0" applyFill="0" applyBorder="0" applyAlignment="0" applyProtection="0"/>
    <xf numFmtId="169" fontId="2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9" fillId="0" borderId="0" applyFont="0" applyFill="0" applyBorder="0" applyAlignment="0" applyProtection="0"/>
    <xf numFmtId="169" fontId="23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54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88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27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169" fontId="34" fillId="0" borderId="0" applyFont="0" applyFill="0" applyBorder="0" applyAlignment="0" applyProtection="0"/>
    <xf numFmtId="166" fontId="9" fillId="0" borderId="0" applyFont="0" applyFill="0" applyBorder="0" applyAlignment="0" applyProtection="0"/>
    <xf numFmtId="22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9" fillId="0" borderId="0" applyFill="0" applyBorder="0" applyAlignment="0" applyProtection="0"/>
    <xf numFmtId="234" fontId="9" fillId="0" borderId="0" applyFill="0" applyBorder="0" applyAlignment="0" applyProtection="0"/>
    <xf numFmtId="169" fontId="9" fillId="0" borderId="0" applyFont="0" applyFill="0" applyBorder="0" applyAlignment="0" applyProtection="0"/>
    <xf numFmtId="234" fontId="9" fillId="0" borderId="0" applyFill="0" applyBorder="0" applyAlignment="0" applyProtection="0"/>
    <xf numFmtId="169" fontId="21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ill="0" applyBorder="0" applyAlignment="0" applyProtection="0"/>
    <xf numFmtId="0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77" fontId="58" fillId="0" borderId="0" applyFont="0" applyFill="0" applyBorder="0" applyAlignment="0" applyProtection="0"/>
    <xf numFmtId="228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79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217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217" fontId="9" fillId="0" borderId="0" applyFont="0" applyFill="0" applyBorder="0" applyAlignment="0" applyProtection="0"/>
    <xf numFmtId="235" fontId="9" fillId="0" borderId="0" applyFill="0" applyBorder="0" applyAlignment="0" applyProtection="0"/>
    <xf numFmtId="169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54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7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10" fillId="0" borderId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3" fontId="58" fillId="0" borderId="0" applyFont="0" applyFill="0" applyBorder="0" applyAlignment="0" applyProtection="0"/>
    <xf numFmtId="42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71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54" fillId="0" borderId="0" applyFont="0" applyFill="0" applyBorder="0" applyAlignment="0" applyProtection="0"/>
    <xf numFmtId="236" fontId="10" fillId="0" borderId="0" applyFont="0" applyFill="0" applyBorder="0" applyAlignment="0" applyProtection="0"/>
    <xf numFmtId="236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73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237" fontId="162" fillId="0" borderId="0" applyFill="0" applyBorder="0"/>
    <xf numFmtId="169" fontId="13" fillId="0" borderId="0" applyFont="0" applyFill="0" applyBorder="0" applyAlignment="0" applyProtection="0"/>
    <xf numFmtId="238" fontId="162" fillId="0" borderId="0" applyFill="0" applyBorder="0"/>
    <xf numFmtId="182" fontId="13" fillId="0" borderId="0"/>
    <xf numFmtId="239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40" fontId="164" fillId="0" borderId="31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41" fontId="124" fillId="26" borderId="15" applyFill="0" applyBorder="0" applyAlignment="0">
      <alignment horizontal="right"/>
    </xf>
    <xf numFmtId="0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34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07" fontId="10" fillId="0" borderId="0" applyFont="0" applyFill="0" applyBorder="0" applyAlignment="0" applyProtection="0"/>
    <xf numFmtId="181" fontId="13" fillId="0" borderId="0"/>
    <xf numFmtId="196" fontId="9" fillId="0" borderId="0"/>
    <xf numFmtId="196" fontId="9" fillId="0" borderId="0"/>
    <xf numFmtId="242" fontId="55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243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73" fontId="13" fillId="0" borderId="0"/>
    <xf numFmtId="197" fontId="9" fillId="0" borderId="0"/>
    <xf numFmtId="197" fontId="9" fillId="0" borderId="0"/>
    <xf numFmtId="173" fontId="55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0" fontId="96" fillId="0" borderId="29"/>
    <xf numFmtId="0" fontId="96" fillId="0" borderId="29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87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29"/>
    <xf numFmtId="0" fontId="99" fillId="30" borderId="29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2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4">
      <alignment horizontal="left" vertical="center"/>
    </xf>
    <xf numFmtId="0" fontId="31" fillId="0" borderId="33">
      <alignment horizontal="left" vertical="center"/>
    </xf>
    <xf numFmtId="0" fontId="29" fillId="0" borderId="24">
      <alignment horizontal="left" vertical="center"/>
    </xf>
    <xf numFmtId="0" fontId="29" fillId="0" borderId="24">
      <alignment horizontal="left" vertical="center"/>
    </xf>
    <xf numFmtId="14" fontId="22" fillId="65" borderId="14">
      <alignment horizontal="center" vertical="center" wrapText="1"/>
    </xf>
    <xf numFmtId="0" fontId="85" fillId="0" borderId="5" applyNumberFormat="0" applyFill="0" applyAlignment="0" applyProtection="0"/>
    <xf numFmtId="0" fontId="183" fillId="0" borderId="34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4">
      <alignment horizontal="left" vertical="top"/>
    </xf>
    <xf numFmtId="0" fontId="183" fillId="0" borderId="35">
      <alignment horizontal="left" vertical="top"/>
    </xf>
    <xf numFmtId="0" fontId="86" fillId="0" borderId="6" applyNumberFormat="0" applyFill="0" applyAlignment="0" applyProtection="0"/>
    <xf numFmtId="0" fontId="185" fillId="0" borderId="34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4">
      <alignment horizontal="left" vertical="top"/>
    </xf>
    <xf numFmtId="0" fontId="187" fillId="0" borderId="35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6">
      <alignment vertical="center" wrapText="1"/>
    </xf>
    <xf numFmtId="0" fontId="22" fillId="27" borderId="26">
      <alignment vertical="center" wrapText="1"/>
    </xf>
    <xf numFmtId="244" fontId="117" fillId="0" borderId="36">
      <alignment horizontal="left"/>
    </xf>
    <xf numFmtId="245" fontId="156" fillId="0" borderId="37">
      <alignment horizontal="left"/>
    </xf>
    <xf numFmtId="0" fontId="190" fillId="0" borderId="38">
      <alignment horizontal="right"/>
    </xf>
    <xf numFmtId="0" fontId="117" fillId="1" borderId="37">
      <alignment horizontal="left"/>
    </xf>
    <xf numFmtId="196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80" fillId="7" borderId="30" applyNumberFormat="0" applyAlignment="0" applyProtection="0"/>
    <xf numFmtId="0" fontId="80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1" fontId="10" fillId="0" borderId="0" applyFont="0" applyFill="0" applyBorder="0" applyAlignment="0" applyProtection="0"/>
    <xf numFmtId="246" fontId="9" fillId="0" borderId="0" applyFill="0" applyBorder="0" applyAlignment="0" applyProtection="0"/>
    <xf numFmtId="167" fontId="57" fillId="0" borderId="0">
      <alignment vertical="top"/>
    </xf>
    <xf numFmtId="211" fontId="194" fillId="0" borderId="29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47" fontId="9" fillId="0" borderId="0" applyFill="0" applyBorder="0" applyAlignment="0" applyProtection="0"/>
    <xf numFmtId="248" fontId="9" fillId="0" borderId="0" applyFill="0" applyBorder="0" applyAlignment="0" applyProtection="0"/>
    <xf numFmtId="0" fontId="196" fillId="0" borderId="14"/>
    <xf numFmtId="0" fontId="118" fillId="0" borderId="14"/>
    <xf numFmtId="0" fontId="9" fillId="0" borderId="0" applyFill="0" applyBorder="0" applyAlignment="0" applyProtection="0"/>
    <xf numFmtId="249" fontId="9" fillId="0" borderId="0" applyFill="0" applyBorder="0" applyAlignment="0" applyProtection="0"/>
    <xf numFmtId="17" fontId="197" fillId="0" borderId="0" applyFill="0" applyBorder="0">
      <alignment horizontal="center"/>
    </xf>
    <xf numFmtId="250" fontId="9" fillId="0" borderId="0" applyFill="0" applyBorder="0">
      <alignment horizontal="center"/>
    </xf>
    <xf numFmtId="251" fontId="9" fillId="0" borderId="0" applyFont="0" applyFill="0" applyBorder="0"/>
    <xf numFmtId="252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53" fontId="199" fillId="0" borderId="0"/>
    <xf numFmtId="0" fontId="18" fillId="0" borderId="0"/>
    <xf numFmtId="254" fontId="200" fillId="0" borderId="0"/>
    <xf numFmtId="198" fontId="13" fillId="0" borderId="0"/>
    <xf numFmtId="176" fontId="162" fillId="0" borderId="0" applyFont="0" applyFill="0" applyBorder="0"/>
    <xf numFmtId="255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167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9" fillId="0" borderId="0" applyFont="0" applyFill="0" applyBorder="0"/>
    <xf numFmtId="257" fontId="9" fillId="0" borderId="0"/>
    <xf numFmtId="258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54" fillId="28" borderId="19" applyNumberFormat="0" applyFont="0" applyAlignment="0" applyProtection="0"/>
    <xf numFmtId="0" fontId="54" fillId="28" borderId="19" applyNumberFormat="0" applyFont="0" applyAlignment="0" applyProtection="0"/>
    <xf numFmtId="0" fontId="58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259" fontId="9" fillId="0" borderId="0" applyFill="0" applyBorder="0" applyAlignment="0" applyProtection="0"/>
    <xf numFmtId="260" fontId="192" fillId="0" borderId="4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84" fillId="20" borderId="41" applyNumberFormat="0" applyAlignment="0" applyProtection="0"/>
    <xf numFmtId="0" fontId="202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203" fillId="0" borderId="0">
      <alignment horizontal="left"/>
    </xf>
    <xf numFmtId="16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61" fontId="124" fillId="26" borderId="0" applyFill="0" applyBorder="0" applyAlignment="0" applyProtection="0">
      <protection locked="0"/>
    </xf>
    <xf numFmtId="262" fontId="10" fillId="0" borderId="0" applyFont="0" applyFill="0" applyBorder="0" applyAlignment="0" applyProtection="0"/>
    <xf numFmtId="5" fontId="124" fillId="26" borderId="0" applyFill="0" applyBorder="0" applyAlignment="0" applyProtection="0">
      <alignment vertical="top"/>
    </xf>
    <xf numFmtId="188" fontId="124" fillId="0" borderId="0" applyFill="0" applyBorder="0" applyAlignment="0" applyProtection="0"/>
    <xf numFmtId="0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63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67" fontId="10" fillId="0" borderId="0" applyFont="0" applyFill="0" applyBorder="0" applyAlignment="0" applyProtection="0"/>
    <xf numFmtId="264" fontId="28" fillId="0" borderId="0" applyFont="0" applyFill="0" applyBorder="0" applyAlignment="0" applyProtection="0"/>
    <xf numFmtId="0" fontId="10" fillId="0" borderId="25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183" fontId="104" fillId="0" borderId="28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2">
      <alignment vertical="center"/>
    </xf>
    <xf numFmtId="4" fontId="204" fillId="24" borderId="43" applyNumberFormat="0" applyProtection="0">
      <alignment vertical="center"/>
    </xf>
    <xf numFmtId="4" fontId="205" fillId="27" borderId="43" applyNumberFormat="0" applyProtection="0">
      <alignment vertical="center"/>
    </xf>
    <xf numFmtId="4" fontId="204" fillId="27" borderId="43" applyNumberFormat="0" applyProtection="0">
      <alignment horizontal="left" vertical="center" indent="1"/>
    </xf>
    <xf numFmtId="0" fontId="204" fillId="27" borderId="43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3" applyNumberFormat="0" applyProtection="0">
      <alignment horizontal="right" vertical="center"/>
    </xf>
    <xf numFmtId="4" fontId="23" fillId="9" borderId="43" applyNumberFormat="0" applyProtection="0">
      <alignment horizontal="right" vertical="center"/>
    </xf>
    <xf numFmtId="4" fontId="23" fillId="17" borderId="43" applyNumberFormat="0" applyProtection="0">
      <alignment horizontal="right" vertical="center"/>
    </xf>
    <xf numFmtId="4" fontId="23" fillId="11" borderId="43" applyNumberFormat="0" applyProtection="0">
      <alignment horizontal="right" vertical="center"/>
    </xf>
    <xf numFmtId="4" fontId="23" fillId="15" borderId="43" applyNumberFormat="0" applyProtection="0">
      <alignment horizontal="right" vertical="center"/>
    </xf>
    <xf numFmtId="4" fontId="23" fillId="19" borderId="43" applyNumberFormat="0" applyProtection="0">
      <alignment horizontal="right" vertical="center"/>
    </xf>
    <xf numFmtId="4" fontId="23" fillId="18" borderId="43" applyNumberFormat="0" applyProtection="0">
      <alignment horizontal="right" vertical="center"/>
    </xf>
    <xf numFmtId="4" fontId="23" fillId="68" borderId="43" applyNumberFormat="0" applyProtection="0">
      <alignment horizontal="right" vertical="center"/>
    </xf>
    <xf numFmtId="4" fontId="23" fillId="10" borderId="43" applyNumberFormat="0" applyProtection="0">
      <alignment horizontal="right" vertical="center"/>
    </xf>
    <xf numFmtId="4" fontId="204" fillId="69" borderId="44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3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3" applyNumberFormat="0" applyProtection="0">
      <alignment horizontal="left" vertical="center" indent="1"/>
    </xf>
    <xf numFmtId="0" fontId="10" fillId="71" borderId="43" applyNumberFormat="0" applyProtection="0">
      <alignment horizontal="left" vertical="top" indent="1"/>
    </xf>
    <xf numFmtId="0" fontId="10" fillId="67" borderId="43" applyNumberFormat="0" applyProtection="0">
      <alignment horizontal="left" vertical="center" indent="1"/>
    </xf>
    <xf numFmtId="0" fontId="10" fillId="67" borderId="43" applyNumberFormat="0" applyProtection="0">
      <alignment horizontal="left" vertical="top" indent="1"/>
    </xf>
    <xf numFmtId="0" fontId="10" fillId="73" borderId="43" applyNumberFormat="0" applyProtection="0">
      <alignment horizontal="left" vertical="center" indent="1"/>
    </xf>
    <xf numFmtId="0" fontId="10" fillId="73" borderId="43" applyNumberFormat="0" applyProtection="0">
      <alignment horizontal="left" vertical="top" indent="1"/>
    </xf>
    <xf numFmtId="0" fontId="10" fillId="74" borderId="43" applyNumberFormat="0" applyProtection="0">
      <alignment horizontal="left" vertical="center" indent="1"/>
    </xf>
    <xf numFmtId="0" fontId="10" fillId="74" borderId="43" applyNumberFormat="0" applyProtection="0">
      <alignment horizontal="left" vertical="top" indent="1"/>
    </xf>
    <xf numFmtId="4" fontId="23" fillId="23" borderId="43" applyNumberFormat="0" applyProtection="0">
      <alignment vertical="center"/>
    </xf>
    <xf numFmtId="4" fontId="207" fillId="23" borderId="43" applyNumberFormat="0" applyProtection="0">
      <alignment vertical="center"/>
    </xf>
    <xf numFmtId="4" fontId="23" fillId="23" borderId="43" applyNumberFormat="0" applyProtection="0">
      <alignment horizontal="left" vertical="center" indent="1"/>
    </xf>
    <xf numFmtId="0" fontId="23" fillId="23" borderId="43" applyNumberFormat="0" applyProtection="0">
      <alignment horizontal="left" vertical="top" indent="1"/>
    </xf>
    <xf numFmtId="4" fontId="23" fillId="70" borderId="43" applyNumberFormat="0" applyProtection="0">
      <alignment horizontal="right" vertical="center"/>
    </xf>
    <xf numFmtId="4" fontId="207" fillId="70" borderId="43" applyNumberFormat="0" applyProtection="0">
      <alignment horizontal="right" vertical="center"/>
    </xf>
    <xf numFmtId="4" fontId="23" fillId="72" borderId="43" applyNumberFormat="0" applyProtection="0">
      <alignment horizontal="left" vertical="center" indent="1"/>
    </xf>
    <xf numFmtId="0" fontId="23" fillId="67" borderId="43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3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169" fontId="13" fillId="0" borderId="0" applyFont="0" applyFill="0" applyBorder="0" applyAlignment="0" applyProtection="0"/>
    <xf numFmtId="0" fontId="10" fillId="0" borderId="0"/>
    <xf numFmtId="169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09" fontId="10" fillId="0" borderId="0" applyFill="0" applyBorder="0" applyAlignment="0"/>
    <xf numFmtId="266" fontId="10" fillId="0" borderId="0" applyFill="0" applyBorder="0" applyAlignment="0"/>
    <xf numFmtId="210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82" fillId="0" borderId="45" applyNumberFormat="0" applyFill="0" applyAlignment="0" applyProtection="0"/>
    <xf numFmtId="0" fontId="115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67" fontId="9" fillId="0" borderId="0" applyFill="0" applyBorder="0" applyAlignment="0" applyProtection="0"/>
    <xf numFmtId="268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11" fontId="10" fillId="0" borderId="46" applyFont="0" applyBorder="0" applyAlignment="0">
      <alignment horizontal="center" vertical="center"/>
    </xf>
    <xf numFmtId="0" fontId="132" fillId="64" borderId="30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167" fontId="223" fillId="0" borderId="0" applyFont="0" applyFill="0" applyBorder="0" applyAlignment="0" applyProtection="0"/>
    <xf numFmtId="169" fontId="223" fillId="0" borderId="0" applyFont="0" applyFill="0" applyBorder="0" applyAlignment="0" applyProtection="0"/>
    <xf numFmtId="167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5" fontId="9" fillId="0" borderId="0" applyFill="0" applyBorder="0" applyAlignment="0" applyProtection="0"/>
    <xf numFmtId="169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35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234" fontId="9" fillId="0" borderId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54" fillId="0" borderId="0" applyFont="0" applyFill="0" applyBorder="0" applyAlignment="0" applyProtection="0"/>
    <xf numFmtId="234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9" fontId="9" fillId="0" borderId="0" applyFill="0" applyBorder="0" applyAlignment="0" applyProtection="0"/>
    <xf numFmtId="166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42" fontId="225" fillId="0" borderId="0" applyFont="0" applyFill="0" applyBorder="0" applyAlignment="0" applyProtection="0"/>
    <xf numFmtId="44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20" fontId="9" fillId="0" borderId="0"/>
    <xf numFmtId="0" fontId="9" fillId="0" borderId="0"/>
    <xf numFmtId="0" fontId="10" fillId="0" borderId="0"/>
    <xf numFmtId="0" fontId="140" fillId="54" borderId="30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5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7"/>
    <xf numFmtId="0" fontId="53" fillId="0" borderId="48"/>
    <xf numFmtId="0" fontId="143" fillId="64" borderId="41" applyNumberFormat="0" applyAlignment="0" applyProtection="0"/>
    <xf numFmtId="0" fontId="9" fillId="25" borderId="39" applyNumberFormat="0" applyFont="0" applyAlignment="0" applyProtection="0"/>
    <xf numFmtId="0" fontId="9" fillId="66" borderId="39" applyNumberForma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269" fontId="9" fillId="0" borderId="0" applyFill="0" applyBorder="0" applyAlignment="0" applyProtection="0"/>
    <xf numFmtId="0" fontId="10" fillId="0" borderId="0"/>
    <xf numFmtId="0" fontId="10" fillId="0" borderId="0"/>
    <xf numFmtId="169" fontId="230" fillId="0" borderId="0" applyFont="0" applyFill="0" applyBorder="0" applyAlignment="0" applyProtection="0"/>
    <xf numFmtId="235" fontId="9" fillId="0" borderId="0" applyFill="0" applyBorder="0" applyAlignment="0" applyProtection="0"/>
    <xf numFmtId="0" fontId="231" fillId="0" borderId="0"/>
    <xf numFmtId="169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55" fillId="0" borderId="47"/>
    <xf numFmtId="270" fontId="9" fillId="0" borderId="0" applyFill="0" applyBorder="0" applyAlignment="0" applyProtection="0"/>
    <xf numFmtId="271" fontId="94" fillId="0" borderId="0" applyFont="0" applyFill="0" applyBorder="0" applyAlignment="0" applyProtection="0"/>
    <xf numFmtId="0" fontId="245" fillId="0" borderId="0">
      <alignment horizontal="left"/>
    </xf>
    <xf numFmtId="0" fontId="246" fillId="0" borderId="0"/>
    <xf numFmtId="0" fontId="1" fillId="0" borderId="0"/>
    <xf numFmtId="176" fontId="1" fillId="0" borderId="0" applyFont="0" applyFill="0" applyBorder="0" applyAlignment="0" applyProtection="0"/>
  </cellStyleXfs>
  <cellXfs count="285">
    <xf numFmtId="0" fontId="0" fillId="0" borderId="0" xfId="0"/>
    <xf numFmtId="179" fontId="247" fillId="0" borderId="24" xfId="2531" quotePrefix="1" applyNumberFormat="1" applyFont="1" applyFill="1" applyBorder="1" applyAlignment="1">
      <alignment horizontal="center"/>
    </xf>
    <xf numFmtId="43" fontId="247" fillId="0" borderId="24" xfId="2531" quotePrefix="1" applyFont="1" applyFill="1" applyBorder="1" applyAlignment="1">
      <alignment horizontal="center"/>
    </xf>
    <xf numFmtId="179" fontId="247" fillId="0" borderId="0" xfId="2531" applyNumberFormat="1" applyFont="1" applyFill="1"/>
    <xf numFmtId="179" fontId="247" fillId="0" borderId="0" xfId="2526" applyNumberFormat="1" applyFont="1" applyFill="1"/>
    <xf numFmtId="179" fontId="249" fillId="0" borderId="0" xfId="2526" applyNumberFormat="1" applyFont="1" applyFill="1"/>
    <xf numFmtId="179" fontId="247" fillId="0" borderId="0" xfId="1406" applyNumberFormat="1" applyFont="1" applyFill="1"/>
    <xf numFmtId="179" fontId="247" fillId="0" borderId="0" xfId="2526" applyNumberFormat="1" applyFont="1" applyFill="1" applyBorder="1"/>
    <xf numFmtId="272" fontId="247" fillId="0" borderId="0" xfId="2531" applyNumberFormat="1" applyFont="1" applyFill="1" applyBorder="1"/>
    <xf numFmtId="43" fontId="247" fillId="0" borderId="0" xfId="2526" applyNumberFormat="1" applyFont="1" applyFill="1"/>
    <xf numFmtId="179" fontId="247" fillId="0" borderId="0" xfId="2531" applyNumberFormat="1" applyFont="1" applyFill="1" applyBorder="1"/>
    <xf numFmtId="43" fontId="247" fillId="0" borderId="0" xfId="2531" applyFont="1" applyFill="1" applyBorder="1"/>
    <xf numFmtId="179" fontId="247" fillId="0" borderId="0" xfId="2531" quotePrefix="1" applyNumberFormat="1" applyFont="1" applyFill="1" applyBorder="1" applyAlignment="1">
      <alignment horizontal="center"/>
    </xf>
    <xf numFmtId="43" fontId="247" fillId="0" borderId="0" xfId="2531" quotePrefix="1" applyFont="1" applyFill="1" applyBorder="1" applyAlignment="1">
      <alignment horizontal="center"/>
    </xf>
    <xf numFmtId="179" fontId="247" fillId="0" borderId="17" xfId="2526" applyNumberFormat="1" applyFont="1" applyFill="1" applyBorder="1"/>
    <xf numFmtId="179" fontId="249" fillId="0" borderId="0" xfId="2531" applyNumberFormat="1" applyFont="1" applyFill="1"/>
    <xf numFmtId="43" fontId="247" fillId="0" borderId="0" xfId="2526" applyNumberFormat="1" applyFont="1" applyFill="1" applyBorder="1"/>
    <xf numFmtId="179" fontId="249" fillId="0" borderId="0" xfId="2526" applyNumberFormat="1" applyFont="1" applyFill="1" applyBorder="1"/>
    <xf numFmtId="179" fontId="245" fillId="0" borderId="0" xfId="2527" applyNumberFormat="1" applyFont="1" applyFill="1"/>
    <xf numFmtId="179" fontId="250" fillId="0" borderId="0" xfId="2527" applyNumberFormat="1" applyFont="1" applyFill="1"/>
    <xf numFmtId="43" fontId="250" fillId="0" borderId="0" xfId="2527" applyNumberFormat="1" applyFont="1" applyFill="1"/>
    <xf numFmtId="179" fontId="245" fillId="0" borderId="0" xfId="2527" applyNumberFormat="1" applyFont="1" applyFill="1" applyBorder="1"/>
    <xf numFmtId="179" fontId="250" fillId="0" borderId="0" xfId="2527" applyNumberFormat="1" applyFont="1" applyFill="1" applyBorder="1"/>
    <xf numFmtId="43" fontId="250" fillId="0" borderId="24" xfId="2527" applyNumberFormat="1" applyFont="1" applyFill="1" applyBorder="1"/>
    <xf numFmtId="43" fontId="245" fillId="0" borderId="0" xfId="2527" applyNumberFormat="1" applyFont="1" applyFill="1" applyBorder="1"/>
    <xf numFmtId="43" fontId="250" fillId="0" borderId="0" xfId="2527" applyNumberFormat="1" applyFont="1" applyFill="1" applyBorder="1"/>
    <xf numFmtId="43" fontId="245" fillId="0" borderId="0" xfId="1406" applyFont="1" applyFill="1" applyBorder="1"/>
    <xf numFmtId="179" fontId="250" fillId="0" borderId="0" xfId="1406" applyNumberFormat="1" applyFont="1" applyFill="1" applyBorder="1"/>
    <xf numFmtId="43" fontId="250" fillId="0" borderId="0" xfId="1406" applyFont="1" applyFill="1"/>
    <xf numFmtId="43" fontId="250" fillId="0" borderId="0" xfId="1406" applyFont="1" applyFill="1" applyBorder="1"/>
    <xf numFmtId="179" fontId="245" fillId="0" borderId="0" xfId="1406" applyNumberFormat="1" applyFont="1" applyFill="1" applyBorder="1"/>
    <xf numFmtId="179" fontId="250" fillId="0" borderId="0" xfId="1406" applyNumberFormat="1" applyFont="1" applyFill="1"/>
    <xf numFmtId="41" fontId="245" fillId="0" borderId="0" xfId="2527" applyNumberFormat="1" applyFont="1" applyFill="1"/>
    <xf numFmtId="41" fontId="250" fillId="0" borderId="0" xfId="2527" applyNumberFormat="1" applyFont="1" applyFill="1"/>
    <xf numFmtId="179" fontId="245" fillId="0" borderId="17" xfId="1406" applyNumberFormat="1" applyFont="1" applyFill="1" applyBorder="1"/>
    <xf numFmtId="43" fontId="245" fillId="0" borderId="0" xfId="1406" applyFont="1" applyFill="1"/>
    <xf numFmtId="43" fontId="253" fillId="0" borderId="0" xfId="1406" applyFont="1" applyFill="1" applyAlignment="1">
      <alignment horizontal="center"/>
    </xf>
    <xf numFmtId="41" fontId="253" fillId="0" borderId="0" xfId="2527" applyNumberFormat="1" applyFont="1" applyFill="1" applyBorder="1"/>
    <xf numFmtId="41" fontId="250" fillId="0" borderId="0" xfId="2527" applyNumberFormat="1" applyFont="1" applyFill="1" applyBorder="1"/>
    <xf numFmtId="277" fontId="250" fillId="0" borderId="0" xfId="2527" applyNumberFormat="1" applyFont="1" applyFill="1" applyBorder="1"/>
    <xf numFmtId="10" fontId="250" fillId="0" borderId="0" xfId="1371" applyNumberFormat="1" applyFont="1" applyFill="1"/>
    <xf numFmtId="43" fontId="250" fillId="0" borderId="0" xfId="2531" applyFont="1" applyFill="1"/>
    <xf numFmtId="43" fontId="255" fillId="0" borderId="0" xfId="2528" applyNumberFormat="1" applyFont="1" applyFill="1" applyAlignment="1">
      <alignment horizontal="center"/>
    </xf>
    <xf numFmtId="179" fontId="255" fillId="0" borderId="0" xfId="2528" applyNumberFormat="1" applyFont="1" applyFill="1" applyAlignment="1"/>
    <xf numFmtId="179" fontId="255" fillId="0" borderId="0" xfId="1406" applyNumberFormat="1" applyFont="1" applyFill="1" applyAlignment="1"/>
    <xf numFmtId="179" fontId="257" fillId="0" borderId="0" xfId="1406" applyNumberFormat="1" applyFont="1" applyFill="1" applyBorder="1" applyAlignment="1"/>
    <xf numFmtId="43" fontId="255" fillId="0" borderId="0" xfId="2528" applyNumberFormat="1" applyFont="1" applyFill="1" applyBorder="1" applyAlignment="1"/>
    <xf numFmtId="43" fontId="255" fillId="0" borderId="0" xfId="2528" applyNumberFormat="1" applyFont="1" applyFill="1" applyAlignment="1"/>
    <xf numFmtId="43" fontId="254" fillId="0" borderId="0" xfId="2528" applyNumberFormat="1" applyFont="1" applyFill="1" applyAlignment="1">
      <alignment horizontal="center"/>
    </xf>
    <xf numFmtId="179" fontId="249" fillId="0" borderId="0" xfId="2528" applyNumberFormat="1" applyFont="1" applyFill="1" applyBorder="1" applyAlignment="1"/>
    <xf numFmtId="179" fontId="249" fillId="0" borderId="0" xfId="2528" applyNumberFormat="1" applyFont="1" applyFill="1" applyAlignment="1"/>
    <xf numFmtId="179" fontId="249" fillId="0" borderId="0" xfId="1406" applyNumberFormat="1" applyFont="1" applyFill="1" applyAlignment="1"/>
    <xf numFmtId="179" fontId="258" fillId="0" borderId="0" xfId="2528" applyNumberFormat="1" applyFont="1" applyFill="1" applyAlignment="1"/>
    <xf numFmtId="179" fontId="249" fillId="0" borderId="0" xfId="1406" applyNumberFormat="1" applyFont="1" applyFill="1" applyBorder="1" applyAlignment="1"/>
    <xf numFmtId="43" fontId="255" fillId="0" borderId="0" xfId="2531" applyFont="1" applyFill="1"/>
    <xf numFmtId="43" fontId="255" fillId="0" borderId="0" xfId="2529" applyNumberFormat="1" applyFont="1" applyFill="1" applyAlignment="1">
      <alignment horizontal="center"/>
    </xf>
    <xf numFmtId="179" fontId="255" fillId="0" borderId="0" xfId="2529" applyNumberFormat="1" applyFont="1" applyFill="1" applyAlignment="1"/>
    <xf numFmtId="179" fontId="255" fillId="0" borderId="0" xfId="2529" applyNumberFormat="1" applyFont="1" applyFill="1" applyBorder="1" applyAlignment="1"/>
    <xf numFmtId="179" fontId="255" fillId="0" borderId="0" xfId="2529" applyNumberFormat="1" applyFont="1" applyFill="1" applyAlignment="1">
      <alignment vertical="center"/>
    </xf>
    <xf numFmtId="179" fontId="245" fillId="0" borderId="28" xfId="1406" applyNumberFormat="1" applyFont="1" applyFill="1" applyBorder="1"/>
    <xf numFmtId="179" fontId="250" fillId="0" borderId="28" xfId="1406" applyNumberFormat="1" applyFont="1" applyFill="1" applyBorder="1"/>
    <xf numFmtId="278" fontId="247" fillId="0" borderId="0" xfId="2529" applyNumberFormat="1" applyFont="1" applyFill="1" applyAlignment="1">
      <alignment vertical="center"/>
    </xf>
    <xf numFmtId="179" fontId="245" fillId="0" borderId="0" xfId="1406" applyNumberFormat="1" applyFont="1" applyFill="1"/>
    <xf numFmtId="179" fontId="245" fillId="0" borderId="49" xfId="1406" applyNumberFormat="1" applyFont="1" applyFill="1" applyBorder="1"/>
    <xf numFmtId="277" fontId="245" fillId="0" borderId="0" xfId="2527" applyNumberFormat="1" applyFont="1" applyFill="1" applyBorder="1"/>
    <xf numFmtId="179" fontId="250" fillId="0" borderId="49" xfId="1406" applyNumberFormat="1" applyFont="1" applyFill="1" applyBorder="1"/>
    <xf numFmtId="179" fontId="259" fillId="0" borderId="0" xfId="2531" applyNumberFormat="1" applyFont="1" applyFill="1"/>
    <xf numFmtId="277" fontId="245" fillId="0" borderId="15" xfId="2527" applyNumberFormat="1" applyFont="1" applyFill="1" applyBorder="1"/>
    <xf numFmtId="179" fontId="253" fillId="0" borderId="0" xfId="1406" applyNumberFormat="1" applyFont="1" applyFill="1"/>
    <xf numFmtId="179" fontId="245" fillId="0" borderId="0" xfId="1406" quotePrefix="1" applyNumberFormat="1" applyFont="1" applyFill="1"/>
    <xf numFmtId="179" fontId="245" fillId="0" borderId="0" xfId="1406" quotePrefix="1" applyNumberFormat="1" applyFont="1" applyFill="1" applyBorder="1"/>
    <xf numFmtId="179" fontId="245" fillId="0" borderId="0" xfId="2530" applyNumberFormat="1" applyFont="1" applyFill="1"/>
    <xf numFmtId="179" fontId="245" fillId="0" borderId="0" xfId="2530" applyNumberFormat="1" applyFont="1" applyFill="1" applyBorder="1"/>
    <xf numFmtId="179" fontId="250" fillId="0" borderId="0" xfId="2531" applyNumberFormat="1" applyFont="1" applyFill="1"/>
    <xf numFmtId="179" fontId="247" fillId="0" borderId="49" xfId="2531" applyNumberFormat="1" applyFont="1" applyFill="1" applyBorder="1"/>
    <xf numFmtId="179" fontId="247" fillId="0" borderId="49" xfId="2526" applyNumberFormat="1" applyFont="1" applyFill="1" applyBorder="1"/>
    <xf numFmtId="179" fontId="249" fillId="0" borderId="49" xfId="2526" applyNumberFormat="1" applyFont="1" applyFill="1" applyBorder="1"/>
    <xf numFmtId="43" fontId="250" fillId="0" borderId="49" xfId="2527" applyNumberFormat="1" applyFont="1" applyFill="1" applyBorder="1"/>
    <xf numFmtId="179" fontId="245" fillId="0" borderId="49" xfId="2527" applyNumberFormat="1" applyFont="1" applyFill="1" applyBorder="1"/>
    <xf numFmtId="179" fontId="250" fillId="0" borderId="49" xfId="2527" applyNumberFormat="1" applyFont="1" applyFill="1" applyBorder="1"/>
    <xf numFmtId="43" fontId="250" fillId="0" borderId="0" xfId="2531" applyFont="1" applyFill="1" applyBorder="1"/>
    <xf numFmtId="179" fontId="250" fillId="0" borderId="0" xfId="2531" applyNumberFormat="1" applyFont="1" applyFill="1" applyBorder="1"/>
    <xf numFmtId="179" fontId="251" fillId="0" borderId="28" xfId="2529" applyNumberFormat="1" applyFont="1" applyFill="1" applyBorder="1" applyAlignment="1"/>
    <xf numFmtId="179" fontId="251" fillId="0" borderId="0" xfId="2529" applyNumberFormat="1" applyFont="1" applyFill="1" applyAlignment="1"/>
    <xf numFmtId="179" fontId="251" fillId="0" borderId="15" xfId="2529" applyNumberFormat="1" applyFont="1" applyFill="1" applyBorder="1" applyAlignment="1"/>
    <xf numFmtId="179" fontId="251" fillId="0" borderId="0" xfId="2529" applyNumberFormat="1" applyFont="1" applyFill="1" applyBorder="1" applyAlignment="1"/>
    <xf numFmtId="179" fontId="251" fillId="0" borderId="0" xfId="2530" applyNumberFormat="1" applyFont="1" applyFill="1"/>
    <xf numFmtId="179" fontId="252" fillId="0" borderId="24" xfId="2530" applyNumberFormat="1" applyFont="1" applyFill="1" applyBorder="1"/>
    <xf numFmtId="179" fontId="252" fillId="0" borderId="0" xfId="2530" applyNumberFormat="1" applyFont="1" applyFill="1" applyBorder="1"/>
    <xf numFmtId="179" fontId="252" fillId="0" borderId="24" xfId="1406" applyNumberFormat="1" applyFont="1" applyFill="1" applyBorder="1"/>
    <xf numFmtId="179" fontId="252" fillId="0" borderId="0" xfId="1406" applyNumberFormat="1" applyFont="1" applyFill="1" applyBorder="1"/>
    <xf numFmtId="179" fontId="252" fillId="0" borderId="0" xfId="1406" applyNumberFormat="1" applyFont="1" applyFill="1"/>
    <xf numFmtId="179" fontId="248" fillId="0" borderId="15" xfId="2528" applyNumberFormat="1" applyFont="1" applyFill="1" applyBorder="1" applyAlignment="1"/>
    <xf numFmtId="179" fontId="248" fillId="0" borderId="0" xfId="2528" applyNumberFormat="1" applyFont="1" applyFill="1" applyAlignment="1"/>
    <xf numFmtId="179" fontId="264" fillId="0" borderId="0" xfId="2528" applyNumberFormat="1" applyFont="1" applyFill="1" applyAlignment="1"/>
    <xf numFmtId="179" fontId="248" fillId="0" borderId="0" xfId="2528" applyNumberFormat="1" applyFont="1" applyFill="1" applyBorder="1" applyAlignment="1"/>
    <xf numFmtId="179" fontId="248" fillId="0" borderId="0" xfId="2531" applyNumberFormat="1" applyFont="1" applyFill="1" applyAlignment="1"/>
    <xf numFmtId="179" fontId="256" fillId="0" borderId="0" xfId="2528" applyNumberFormat="1" applyFont="1" applyFill="1" applyBorder="1" applyAlignment="1"/>
    <xf numFmtId="179" fontId="256" fillId="0" borderId="0" xfId="2528" applyNumberFormat="1" applyFont="1" applyFill="1" applyAlignment="1"/>
    <xf numFmtId="179" fontId="256" fillId="0" borderId="0" xfId="1406" applyNumberFormat="1" applyFont="1" applyFill="1" applyAlignment="1"/>
    <xf numFmtId="179" fontId="254" fillId="0" borderId="15" xfId="2528" applyNumberFormat="1" applyFont="1" applyFill="1" applyBorder="1" applyAlignment="1"/>
    <xf numFmtId="179" fontId="254" fillId="0" borderId="0" xfId="2528" applyNumberFormat="1" applyFont="1" applyFill="1" applyAlignment="1"/>
    <xf numFmtId="179" fontId="254" fillId="0" borderId="0" xfId="2528" applyNumberFormat="1" applyFont="1" applyFill="1" applyBorder="1" applyAlignment="1"/>
    <xf numFmtId="179" fontId="254" fillId="0" borderId="0" xfId="1406" applyNumberFormat="1" applyFont="1" applyFill="1" applyAlignment="1"/>
    <xf numFmtId="179" fontId="265" fillId="0" borderId="28" xfId="1406" applyNumberFormat="1" applyFont="1" applyFill="1" applyBorder="1" applyAlignment="1"/>
    <xf numFmtId="179" fontId="265" fillId="0" borderId="0" xfId="1406" applyNumberFormat="1" applyFont="1" applyFill="1" applyBorder="1" applyAlignment="1"/>
    <xf numFmtId="179" fontId="252" fillId="0" borderId="24" xfId="2527" applyNumberFormat="1" applyFont="1" applyFill="1" applyBorder="1"/>
    <xf numFmtId="179" fontId="251" fillId="0" borderId="0" xfId="2527" applyNumberFormat="1" applyFont="1" applyFill="1"/>
    <xf numFmtId="179" fontId="251" fillId="0" borderId="24" xfId="2527" applyNumberFormat="1" applyFont="1" applyFill="1" applyBorder="1"/>
    <xf numFmtId="179" fontId="252" fillId="0" borderId="28" xfId="2527" applyNumberFormat="1" applyFont="1" applyFill="1" applyBorder="1"/>
    <xf numFmtId="179" fontId="251" fillId="0" borderId="28" xfId="2527" applyNumberFormat="1" applyFont="1" applyFill="1" applyBorder="1"/>
    <xf numFmtId="179" fontId="251" fillId="0" borderId="15" xfId="2531" applyNumberFormat="1" applyFont="1" applyFill="1" applyBorder="1"/>
    <xf numFmtId="179" fontId="252" fillId="0" borderId="49" xfId="1406" applyNumberFormat="1" applyFont="1" applyFill="1" applyBorder="1"/>
    <xf numFmtId="179" fontId="251" fillId="0" borderId="49" xfId="1406" applyNumberFormat="1" applyFont="1" applyFill="1" applyBorder="1"/>
    <xf numFmtId="179" fontId="251" fillId="0" borderId="0" xfId="1406" applyNumberFormat="1" applyFont="1" applyFill="1"/>
    <xf numFmtId="179" fontId="252" fillId="0" borderId="15" xfId="1406" applyNumberFormat="1" applyFont="1" applyFill="1" applyBorder="1"/>
    <xf numFmtId="179" fontId="252" fillId="0" borderId="24" xfId="2526" applyNumberFormat="1" applyFont="1" applyFill="1" applyBorder="1"/>
    <xf numFmtId="179" fontId="252" fillId="0" borderId="0" xfId="2526" applyNumberFormat="1" applyFont="1" applyFill="1"/>
    <xf numFmtId="179" fontId="252" fillId="0" borderId="24" xfId="2531" applyNumberFormat="1" applyFont="1" applyFill="1" applyBorder="1"/>
    <xf numFmtId="179" fontId="252" fillId="0" borderId="15" xfId="2526" applyNumberFormat="1" applyFont="1" applyFill="1" applyBorder="1"/>
    <xf numFmtId="179" fontId="252" fillId="0" borderId="15" xfId="2531" applyNumberFormat="1" applyFont="1" applyFill="1" applyBorder="1"/>
    <xf numFmtId="179" fontId="252" fillId="0" borderId="0" xfId="2531" applyNumberFormat="1" applyFont="1" applyFill="1" applyBorder="1"/>
    <xf numFmtId="179" fontId="252" fillId="0" borderId="0" xfId="2531" applyNumberFormat="1" applyFont="1" applyFill="1"/>
    <xf numFmtId="0" fontId="243" fillId="0" borderId="0" xfId="2525" applyFont="1" applyFill="1"/>
    <xf numFmtId="0" fontId="247" fillId="0" borderId="0" xfId="2525" applyFont="1" applyFill="1"/>
    <xf numFmtId="0" fontId="247" fillId="0" borderId="0" xfId="2525" applyFont="1" applyFill="1" applyAlignment="1">
      <alignment horizontal="center"/>
    </xf>
    <xf numFmtId="15" fontId="247" fillId="0" borderId="24" xfId="2525" quotePrefix="1" applyNumberFormat="1" applyFont="1" applyFill="1" applyBorder="1" applyAlignment="1">
      <alignment horizontal="center"/>
    </xf>
    <xf numFmtId="174" fontId="248" fillId="0" borderId="0" xfId="2525" applyNumberFormat="1" applyFont="1" applyFill="1"/>
    <xf numFmtId="174" fontId="252" fillId="0" borderId="0" xfId="2525" applyNumberFormat="1" applyFont="1" applyFill="1" applyAlignment="1">
      <alignment horizontal="left"/>
    </xf>
    <xf numFmtId="174" fontId="247" fillId="0" borderId="0" xfId="2525" applyNumberFormat="1" applyFont="1" applyFill="1"/>
    <xf numFmtId="179" fontId="247" fillId="0" borderId="0" xfId="2525" applyNumberFormat="1" applyFont="1" applyFill="1"/>
    <xf numFmtId="174" fontId="252" fillId="0" borderId="0" xfId="2525" applyNumberFormat="1" applyFont="1" applyFill="1"/>
    <xf numFmtId="0" fontId="245" fillId="0" borderId="0" xfId="2525" applyFont="1" applyFill="1"/>
    <xf numFmtId="174" fontId="247" fillId="0" borderId="0" xfId="2525" applyNumberFormat="1" applyFont="1" applyFill="1" applyAlignment="1">
      <alignment horizontal="left"/>
    </xf>
    <xf numFmtId="39" fontId="247" fillId="0" borderId="0" xfId="2532" applyFont="1" applyFill="1" applyAlignment="1">
      <alignment horizontal="left"/>
    </xf>
    <xf numFmtId="39" fontId="247" fillId="0" borderId="0" xfId="0" applyNumberFormat="1" applyFont="1" applyFill="1"/>
    <xf numFmtId="226" fontId="247" fillId="0" borderId="0" xfId="2532" applyNumberFormat="1" applyFont="1" applyFill="1"/>
    <xf numFmtId="39" fontId="247" fillId="0" borderId="0" xfId="2532" applyFont="1" applyFill="1"/>
    <xf numFmtId="179" fontId="247" fillId="0" borderId="0" xfId="2532" applyNumberFormat="1" applyFont="1" applyFill="1"/>
    <xf numFmtId="0" fontId="247" fillId="0" borderId="0" xfId="4000" applyFont="1" applyFill="1"/>
    <xf numFmtId="179" fontId="247" fillId="0" borderId="0" xfId="0" applyNumberFormat="1" applyFont="1" applyFill="1"/>
    <xf numFmtId="0" fontId="259" fillId="0" borderId="0" xfId="2525" applyFont="1" applyFill="1"/>
    <xf numFmtId="0" fontId="259" fillId="0" borderId="0" xfId="2525" applyFont="1" applyFill="1" applyAlignment="1">
      <alignment horizontal="center"/>
    </xf>
    <xf numFmtId="0" fontId="248" fillId="0" borderId="0" xfId="2525" applyFont="1" applyFill="1" applyAlignment="1">
      <alignment horizontal="left"/>
    </xf>
    <xf numFmtId="0" fontId="252" fillId="0" borderId="0" xfId="2525" applyFont="1" applyFill="1"/>
    <xf numFmtId="213" fontId="248" fillId="0" borderId="0" xfId="2525" applyNumberFormat="1" applyFont="1" applyFill="1" applyAlignment="1">
      <alignment horizontal="left"/>
    </xf>
    <xf numFmtId="43" fontId="247" fillId="0" borderId="0" xfId="2525" applyNumberFormat="1" applyFont="1" applyFill="1"/>
    <xf numFmtId="15" fontId="247" fillId="0" borderId="0" xfId="2525" quotePrefix="1" applyNumberFormat="1" applyFont="1" applyFill="1" applyAlignment="1">
      <alignment horizontal="center"/>
    </xf>
    <xf numFmtId="0" fontId="248" fillId="0" borderId="0" xfId="2525" applyFont="1" applyFill="1"/>
    <xf numFmtId="0" fontId="247" fillId="0" borderId="0" xfId="2525" applyFont="1" applyFill="1" applyAlignment="1">
      <alignment horizontal="left"/>
    </xf>
    <xf numFmtId="0" fontId="249" fillId="0" borderId="0" xfId="2525" applyFont="1" applyFill="1"/>
    <xf numFmtId="213" fontId="247" fillId="0" borderId="0" xfId="2525" applyNumberFormat="1" applyFont="1" applyFill="1" applyAlignment="1">
      <alignment horizontal="left"/>
    </xf>
    <xf numFmtId="179" fontId="245" fillId="0" borderId="0" xfId="2531" applyNumberFormat="1" applyFont="1" applyFill="1"/>
    <xf numFmtId="179" fontId="249" fillId="0" borderId="0" xfId="2525" applyNumberFormat="1" applyFont="1" applyFill="1"/>
    <xf numFmtId="226" fontId="247" fillId="0" borderId="0" xfId="0" applyNumberFormat="1" applyFont="1" applyFill="1"/>
    <xf numFmtId="39" fontId="247" fillId="0" borderId="0" xfId="0" applyNumberFormat="1" applyFont="1" applyFill="1" applyAlignment="1">
      <alignment horizontal="center"/>
    </xf>
    <xf numFmtId="0" fontId="247" fillId="0" borderId="0" xfId="878" applyFont="1" applyFill="1"/>
    <xf numFmtId="0" fontId="93" fillId="0" borderId="0" xfId="2525" applyFont="1" applyFill="1"/>
    <xf numFmtId="0" fontId="260" fillId="0" borderId="0" xfId="2525" applyFont="1" applyFill="1"/>
    <xf numFmtId="174" fontId="251" fillId="0" borderId="0" xfId="2525" applyNumberFormat="1" applyFont="1" applyFill="1"/>
    <xf numFmtId="0" fontId="250" fillId="0" borderId="0" xfId="2525" applyFont="1" applyFill="1"/>
    <xf numFmtId="15" fontId="250" fillId="0" borderId="24" xfId="2525" quotePrefix="1" applyNumberFormat="1" applyFont="1" applyFill="1" applyBorder="1" applyAlignment="1">
      <alignment horizontal="center"/>
    </xf>
    <xf numFmtId="0" fontId="250" fillId="0" borderId="0" xfId="2525" applyFont="1" applyFill="1" applyAlignment="1">
      <alignment horizontal="center"/>
    </xf>
    <xf numFmtId="0" fontId="251" fillId="0" borderId="0" xfId="2525" applyFont="1" applyFill="1"/>
    <xf numFmtId="214" fontId="250" fillId="0" borderId="0" xfId="2525" applyNumberFormat="1" applyFont="1" applyFill="1" applyAlignment="1">
      <alignment horizontal="left"/>
    </xf>
    <xf numFmtId="214" fontId="250" fillId="0" borderId="0" xfId="2525" applyNumberFormat="1" applyFont="1" applyFill="1" applyAlignment="1">
      <alignment horizontal="left" indent="1"/>
    </xf>
    <xf numFmtId="0" fontId="263" fillId="0" borderId="0" xfId="0" applyFont="1" applyFill="1"/>
    <xf numFmtId="0" fontId="245" fillId="0" borderId="0" xfId="0" applyFont="1" applyFill="1" applyAlignment="1">
      <alignment horizontal="left"/>
    </xf>
    <xf numFmtId="0" fontId="244" fillId="0" borderId="0" xfId="0" applyFont="1" applyFill="1" applyAlignment="1">
      <alignment horizontal="left"/>
    </xf>
    <xf numFmtId="174" fontId="250" fillId="0" borderId="0" xfId="2525" applyNumberFormat="1" applyFont="1" applyFill="1"/>
    <xf numFmtId="174" fontId="250" fillId="0" borderId="0" xfId="4000" applyNumberFormat="1" applyFont="1" applyFill="1"/>
    <xf numFmtId="0" fontId="250" fillId="0" borderId="0" xfId="4000" applyFont="1" applyFill="1"/>
    <xf numFmtId="214" fontId="250" fillId="0" borderId="0" xfId="2525" applyNumberFormat="1" applyFont="1" applyFill="1"/>
    <xf numFmtId="275" fontId="250" fillId="0" borderId="0" xfId="2525" applyNumberFormat="1" applyFont="1" applyFill="1"/>
    <xf numFmtId="214" fontId="250" fillId="0" borderId="0" xfId="2525" applyNumberFormat="1" applyFont="1" applyFill="1" applyAlignment="1">
      <alignment horizontal="left" indent="2"/>
    </xf>
    <xf numFmtId="214" fontId="250" fillId="0" borderId="0" xfId="2525" applyNumberFormat="1" applyFont="1" applyFill="1" applyAlignment="1">
      <alignment horizontal="center"/>
    </xf>
    <xf numFmtId="214" fontId="251" fillId="0" borderId="0" xfId="2525" applyNumberFormat="1" applyFont="1" applyFill="1"/>
    <xf numFmtId="39" fontId="245" fillId="0" borderId="0" xfId="2532" applyFont="1" applyFill="1" applyAlignment="1">
      <alignment horizontal="left"/>
    </xf>
    <xf numFmtId="179" fontId="152" fillId="0" borderId="0" xfId="2525" applyNumberFormat="1" applyFont="1" applyFill="1"/>
    <xf numFmtId="174" fontId="93" fillId="0" borderId="0" xfId="2525" applyNumberFormat="1" applyFont="1" applyFill="1"/>
    <xf numFmtId="179" fontId="245" fillId="0" borderId="0" xfId="2525" applyNumberFormat="1" applyFont="1" applyFill="1"/>
    <xf numFmtId="179" fontId="245" fillId="0" borderId="24" xfId="2525" quotePrefix="1" applyNumberFormat="1" applyFont="1" applyFill="1" applyBorder="1" applyAlignment="1">
      <alignment horizontal="center"/>
    </xf>
    <xf numFmtId="179" fontId="245" fillId="0" borderId="0" xfId="2525" applyNumberFormat="1" applyFont="1" applyFill="1" applyAlignment="1">
      <alignment horizontal="center"/>
    </xf>
    <xf numFmtId="0" fontId="251" fillId="0" borderId="0" xfId="2525" applyFont="1" applyFill="1" applyAlignment="1">
      <alignment horizontal="left"/>
    </xf>
    <xf numFmtId="0" fontId="250" fillId="0" borderId="0" xfId="2525" applyFont="1" applyFill="1" applyAlignment="1">
      <alignment horizontal="left"/>
    </xf>
    <xf numFmtId="179" fontId="252" fillId="0" borderId="0" xfId="2525" applyNumberFormat="1" applyFont="1" applyFill="1"/>
    <xf numFmtId="49" fontId="245" fillId="0" borderId="0" xfId="3998" applyNumberFormat="1" applyFill="1" applyAlignment="1"/>
    <xf numFmtId="214" fontId="245" fillId="0" borderId="0" xfId="2525" applyNumberFormat="1" applyFont="1" applyFill="1" applyAlignment="1">
      <alignment horizontal="left" indent="2"/>
    </xf>
    <xf numFmtId="179" fontId="251" fillId="0" borderId="0" xfId="2525" applyNumberFormat="1" applyFont="1" applyFill="1"/>
    <xf numFmtId="179" fontId="250" fillId="0" borderId="0" xfId="2525" applyNumberFormat="1" applyFont="1" applyFill="1"/>
    <xf numFmtId="179" fontId="251" fillId="0" borderId="15" xfId="2525" applyNumberFormat="1" applyFont="1" applyFill="1" applyBorder="1"/>
    <xf numFmtId="214" fontId="252" fillId="0" borderId="0" xfId="3999" applyNumberFormat="1" applyFont="1" applyFill="1" applyAlignment="1">
      <alignment horizontal="left" vertical="center"/>
    </xf>
    <xf numFmtId="214" fontId="245" fillId="0" borderId="0" xfId="3999" applyNumberFormat="1" applyFont="1" applyFill="1" applyAlignment="1">
      <alignment horizontal="left" vertical="center"/>
    </xf>
    <xf numFmtId="214" fontId="245" fillId="0" borderId="0" xfId="3999" applyNumberFormat="1" applyFont="1" applyFill="1" applyAlignment="1">
      <alignment horizontal="center" vertical="center"/>
    </xf>
    <xf numFmtId="214" fontId="245" fillId="0" borderId="0" xfId="832" quotePrefix="1" applyNumberFormat="1" applyFont="1" applyFill="1" applyAlignment="1">
      <alignment horizontal="left" vertical="center"/>
    </xf>
    <xf numFmtId="214" fontId="245" fillId="0" borderId="0" xfId="832" applyNumberFormat="1" applyFont="1" applyFill="1" applyAlignment="1">
      <alignment horizontal="left" vertical="center"/>
    </xf>
    <xf numFmtId="214" fontId="245" fillId="0" borderId="0" xfId="3999" applyNumberFormat="1" applyFont="1" applyFill="1" applyAlignment="1">
      <alignment horizontal="right" vertical="center"/>
    </xf>
    <xf numFmtId="214" fontId="245" fillId="0" borderId="0" xfId="3999" applyNumberFormat="1" applyFont="1" applyFill="1" applyAlignment="1">
      <alignment vertical="center"/>
    </xf>
    <xf numFmtId="0" fontId="260" fillId="0" borderId="0" xfId="878" applyFont="1" applyFill="1"/>
    <xf numFmtId="214" fontId="260" fillId="0" borderId="0" xfId="878" applyNumberFormat="1" applyFont="1" applyFill="1"/>
    <xf numFmtId="274" fontId="260" fillId="0" borderId="0" xfId="878" applyNumberFormat="1" applyFont="1" applyFill="1"/>
    <xf numFmtId="174" fontId="110" fillId="0" borderId="0" xfId="2525" applyNumberFormat="1" applyFont="1" applyFill="1"/>
    <xf numFmtId="0" fontId="255" fillId="0" borderId="0" xfId="878" applyFont="1" applyFill="1"/>
    <xf numFmtId="0" fontId="255" fillId="0" borderId="0" xfId="878" applyFont="1" applyFill="1" applyAlignment="1">
      <alignment horizontal="right"/>
    </xf>
    <xf numFmtId="274" fontId="255" fillId="0" borderId="0" xfId="878" applyNumberFormat="1" applyFont="1" applyFill="1"/>
    <xf numFmtId="0" fontId="255" fillId="0" borderId="28" xfId="878" applyFont="1" applyFill="1" applyBorder="1" applyAlignment="1">
      <alignment horizontal="center" vertical="center" wrapText="1"/>
    </xf>
    <xf numFmtId="0" fontId="255" fillId="0" borderId="0" xfId="878" applyFont="1" applyFill="1" applyAlignment="1">
      <alignment horizontal="center" vertical="center"/>
    </xf>
    <xf numFmtId="39" fontId="247" fillId="0" borderId="28" xfId="2533" applyNumberFormat="1" applyFont="1" applyFill="1" applyBorder="1" applyAlignment="1">
      <alignment horizontal="center" vertical="center" wrapText="1"/>
    </xf>
    <xf numFmtId="0" fontId="255" fillId="0" borderId="0" xfId="878" applyFont="1" applyFill="1" applyAlignment="1">
      <alignment horizontal="center"/>
    </xf>
    <xf numFmtId="0" fontId="255" fillId="0" borderId="0" xfId="878" applyFont="1" applyFill="1" applyAlignment="1">
      <alignment horizontal="center" vertical="center" wrapText="1"/>
    </xf>
    <xf numFmtId="39" fontId="247" fillId="0" borderId="0" xfId="2533" applyNumberFormat="1" applyFont="1" applyFill="1" applyAlignment="1">
      <alignment horizontal="center" vertical="center" wrapText="1"/>
    </xf>
    <xf numFmtId="0" fontId="255" fillId="0" borderId="49" xfId="878" applyFont="1" applyFill="1" applyBorder="1" applyAlignment="1">
      <alignment horizontal="center"/>
    </xf>
    <xf numFmtId="0" fontId="255" fillId="0" borderId="0" xfId="2525" applyFont="1" applyFill="1" applyAlignment="1">
      <alignment horizontal="center"/>
    </xf>
    <xf numFmtId="39" fontId="247" fillId="0" borderId="0" xfId="2533" applyNumberFormat="1" applyFont="1" applyFill="1" applyAlignment="1">
      <alignment horizontal="center" vertical="center"/>
    </xf>
    <xf numFmtId="0" fontId="255" fillId="0" borderId="28" xfId="878" applyFont="1" applyFill="1" applyBorder="1" applyAlignment="1">
      <alignment horizontal="center"/>
    </xf>
    <xf numFmtId="0" fontId="255" fillId="0" borderId="49" xfId="878" applyFont="1" applyFill="1" applyBorder="1" applyAlignment="1">
      <alignment horizontal="center" vertical="center" wrapText="1"/>
    </xf>
    <xf numFmtId="39" fontId="247" fillId="0" borderId="49" xfId="2533" applyNumberFormat="1" applyFont="1" applyFill="1" applyBorder="1" applyAlignment="1">
      <alignment horizontal="center" vertical="center" wrapText="1"/>
    </xf>
    <xf numFmtId="0" fontId="255" fillId="0" borderId="49" xfId="878" applyFont="1" applyFill="1" applyBorder="1" applyAlignment="1">
      <alignment horizontal="center" vertical="center"/>
    </xf>
    <xf numFmtId="0" fontId="256" fillId="0" borderId="0" xfId="2525" applyFont="1" applyFill="1"/>
    <xf numFmtId="0" fontId="255" fillId="0" borderId="0" xfId="2525" applyFont="1" applyFill="1"/>
    <xf numFmtId="274" fontId="255" fillId="0" borderId="0" xfId="2525" applyNumberFormat="1" applyFont="1" applyFill="1"/>
    <xf numFmtId="273" fontId="255" fillId="0" borderId="0" xfId="878" applyNumberFormat="1" applyFont="1" applyFill="1"/>
    <xf numFmtId="43" fontId="255" fillId="0" borderId="0" xfId="2525" applyNumberFormat="1" applyFont="1" applyFill="1" applyAlignment="1">
      <alignment horizontal="center"/>
    </xf>
    <xf numFmtId="0" fontId="248" fillId="0" borderId="0" xfId="0" applyFont="1" applyFill="1" applyAlignment="1">
      <alignment horizontal="left"/>
    </xf>
    <xf numFmtId="276" fontId="255" fillId="0" borderId="0" xfId="878" applyNumberFormat="1" applyFont="1" applyFill="1"/>
    <xf numFmtId="43" fontId="255" fillId="0" borderId="0" xfId="878" applyNumberFormat="1" applyFont="1" applyFill="1"/>
    <xf numFmtId="0" fontId="255" fillId="0" borderId="0" xfId="878" applyFont="1" applyFill="1" applyAlignment="1">
      <alignment vertical="center"/>
    </xf>
    <xf numFmtId="0" fontId="255" fillId="0" borderId="0" xfId="2525" applyFont="1" applyFill="1" applyAlignment="1">
      <alignment vertical="center"/>
    </xf>
    <xf numFmtId="0" fontId="255" fillId="0" borderId="0" xfId="2525" applyFont="1" applyFill="1" applyAlignment="1">
      <alignment horizontal="center" vertical="center"/>
    </xf>
    <xf numFmtId="274" fontId="255" fillId="0" borderId="0" xfId="878" applyNumberFormat="1" applyFont="1" applyFill="1" applyAlignment="1">
      <alignment vertical="center"/>
    </xf>
    <xf numFmtId="273" fontId="255" fillId="0" borderId="0" xfId="878" applyNumberFormat="1" applyFont="1" applyFill="1" applyAlignment="1">
      <alignment vertical="center"/>
    </xf>
    <xf numFmtId="226" fontId="245" fillId="0" borderId="0" xfId="2532" applyNumberFormat="1" applyFont="1" applyFill="1"/>
    <xf numFmtId="0" fontId="255" fillId="0" borderId="0" xfId="4000" applyFont="1" applyFill="1" applyAlignment="1">
      <alignment vertical="center"/>
    </xf>
    <xf numFmtId="169" fontId="255" fillId="0" borderId="0" xfId="878" applyNumberFormat="1" applyFont="1" applyFill="1"/>
    <xf numFmtId="0" fontId="250" fillId="0" borderId="0" xfId="878" applyFont="1" applyFill="1"/>
    <xf numFmtId="274" fontId="250" fillId="0" borderId="0" xfId="878" applyNumberFormat="1" applyFont="1" applyFill="1"/>
    <xf numFmtId="39" fontId="245" fillId="0" borderId="0" xfId="0" applyNumberFormat="1" applyFont="1" applyFill="1" applyAlignment="1">
      <alignment horizontal="left"/>
    </xf>
    <xf numFmtId="39" fontId="245" fillId="0" borderId="0" xfId="0" applyNumberFormat="1" applyFont="1" applyFill="1" applyAlignment="1">
      <alignment horizontal="center"/>
    </xf>
    <xf numFmtId="39" fontId="245" fillId="0" borderId="0" xfId="0" applyNumberFormat="1" applyFont="1" applyFill="1" applyAlignment="1">
      <alignment horizontal="right"/>
    </xf>
    <xf numFmtId="39" fontId="245" fillId="0" borderId="0" xfId="0" applyNumberFormat="1" applyFont="1" applyFill="1"/>
    <xf numFmtId="0" fontId="261" fillId="0" borderId="0" xfId="2525" applyFont="1" applyFill="1"/>
    <xf numFmtId="0" fontId="259" fillId="0" borderId="0" xfId="878" applyFont="1" applyFill="1"/>
    <xf numFmtId="174" fontId="243" fillId="0" borderId="0" xfId="878" applyNumberFormat="1" applyFont="1" applyFill="1" applyAlignment="1">
      <alignment vertical="center"/>
    </xf>
    <xf numFmtId="174" fontId="243" fillId="0" borderId="0" xfId="2525" applyNumberFormat="1" applyFont="1" applyFill="1"/>
    <xf numFmtId="174" fontId="247" fillId="0" borderId="0" xfId="878" applyNumberFormat="1" applyFont="1" applyFill="1"/>
    <xf numFmtId="0" fontId="247" fillId="0" borderId="0" xfId="878" applyFont="1" applyFill="1" applyAlignment="1">
      <alignment horizontal="right"/>
    </xf>
    <xf numFmtId="0" fontId="254" fillId="0" borderId="0" xfId="878" applyFont="1" applyFill="1" applyAlignment="1">
      <alignment horizontal="center"/>
    </xf>
    <xf numFmtId="0" fontId="254" fillId="0" borderId="28" xfId="878" applyFont="1" applyFill="1" applyBorder="1" applyAlignment="1">
      <alignment horizontal="center"/>
    </xf>
    <xf numFmtId="0" fontId="255" fillId="0" borderId="28" xfId="878" applyFont="1" applyFill="1" applyBorder="1" applyAlignment="1">
      <alignment horizontal="center" vertical="center"/>
    </xf>
    <xf numFmtId="0" fontId="255" fillId="0" borderId="0" xfId="878" applyFont="1" applyFill="1" applyAlignment="1">
      <alignment horizontal="center" wrapText="1"/>
    </xf>
    <xf numFmtId="39" fontId="247" fillId="0" borderId="49" xfId="2533" applyNumberFormat="1" applyFont="1" applyFill="1" applyBorder="1" applyAlignment="1">
      <alignment horizontal="center" vertical="center"/>
    </xf>
    <xf numFmtId="0" fontId="255" fillId="0" borderId="49" xfId="878" applyFont="1" applyFill="1" applyBorder="1" applyAlignment="1">
      <alignment vertical="center"/>
    </xf>
    <xf numFmtId="0" fontId="262" fillId="0" borderId="0" xfId="2525" applyFont="1" applyFill="1"/>
    <xf numFmtId="43" fontId="254" fillId="0" borderId="0" xfId="2525" applyNumberFormat="1" applyFont="1" applyFill="1" applyAlignment="1">
      <alignment horizontal="center"/>
    </xf>
    <xf numFmtId="0" fontId="254" fillId="0" borderId="0" xfId="2525" applyFont="1" applyFill="1"/>
    <xf numFmtId="0" fontId="254" fillId="0" borderId="0" xfId="878" applyFont="1" applyFill="1"/>
    <xf numFmtId="179" fontId="255" fillId="0" borderId="0" xfId="878" applyNumberFormat="1" applyFont="1" applyFill="1"/>
    <xf numFmtId="0" fontId="255" fillId="0" borderId="0" xfId="4000" applyFont="1" applyFill="1"/>
    <xf numFmtId="0" fontId="250" fillId="0" borderId="24" xfId="2525" quotePrefix="1" applyFont="1" applyFill="1" applyBorder="1" applyAlignment="1">
      <alignment horizontal="center"/>
    </xf>
    <xf numFmtId="179" fontId="250" fillId="0" borderId="0" xfId="2525" quotePrefix="1" applyNumberFormat="1" applyFont="1" applyFill="1" applyAlignment="1">
      <alignment horizontal="center"/>
    </xf>
    <xf numFmtId="0" fontId="245" fillId="0" borderId="0" xfId="0" applyFont="1" applyFill="1" applyAlignment="1">
      <alignment vertical="center"/>
    </xf>
    <xf numFmtId="0" fontId="252" fillId="0" borderId="0" xfId="0" applyFont="1" applyFill="1" applyAlignment="1">
      <alignment vertical="center"/>
    </xf>
    <xf numFmtId="43" fontId="250" fillId="0" borderId="0" xfId="2525" applyNumberFormat="1" applyFont="1" applyFill="1"/>
    <xf numFmtId="0" fontId="245" fillId="0" borderId="0" xfId="2525" applyFont="1" applyFill="1" applyAlignment="1">
      <alignment horizontal="center"/>
    </xf>
    <xf numFmtId="39" fontId="252" fillId="0" borderId="0" xfId="2532" applyFont="1" applyFill="1" applyAlignment="1">
      <alignment horizontal="left"/>
    </xf>
    <xf numFmtId="226" fontId="266" fillId="0" borderId="0" xfId="2532" applyNumberFormat="1" applyFont="1" applyFill="1"/>
    <xf numFmtId="39" fontId="266" fillId="0" borderId="0" xfId="0" applyNumberFormat="1" applyFont="1" applyFill="1"/>
    <xf numFmtId="39" fontId="266" fillId="0" borderId="0" xfId="2532" applyFont="1" applyFill="1"/>
    <xf numFmtId="179" fontId="266" fillId="0" borderId="0" xfId="0" applyNumberFormat="1" applyFont="1" applyFill="1"/>
    <xf numFmtId="179" fontId="266" fillId="0" borderId="0" xfId="2532" applyNumberFormat="1" applyFont="1" applyFill="1"/>
    <xf numFmtId="41" fontId="245" fillId="0" borderId="0" xfId="2525" applyNumberFormat="1" applyFont="1" applyFill="1"/>
    <xf numFmtId="41" fontId="250" fillId="0" borderId="0" xfId="2525" applyNumberFormat="1" applyFont="1" applyFill="1"/>
    <xf numFmtId="41" fontId="253" fillId="0" borderId="0" xfId="2525" applyNumberFormat="1" applyFont="1" applyFill="1" applyAlignment="1">
      <alignment horizontal="center"/>
    </xf>
    <xf numFmtId="3" fontId="250" fillId="0" borderId="0" xfId="2525" applyNumberFormat="1" applyFont="1" applyFill="1"/>
    <xf numFmtId="0" fontId="247" fillId="0" borderId="49" xfId="2525" applyFont="1" applyFill="1" applyBorder="1" applyAlignment="1">
      <alignment horizontal="center"/>
    </xf>
    <xf numFmtId="0" fontId="250" fillId="0" borderId="49" xfId="2525" applyFont="1" applyFill="1" applyBorder="1" applyAlignment="1">
      <alignment horizontal="center"/>
    </xf>
    <xf numFmtId="0" fontId="254" fillId="0" borderId="49" xfId="878" applyFont="1" applyFill="1" applyBorder="1" applyAlignment="1">
      <alignment horizontal="center"/>
    </xf>
    <xf numFmtId="0" fontId="255" fillId="0" borderId="0" xfId="878" applyFont="1" applyFill="1" applyAlignment="1">
      <alignment horizontal="center" vertical="center" wrapText="1"/>
    </xf>
    <xf numFmtId="0" fontId="255" fillId="0" borderId="49" xfId="878" applyFont="1" applyFill="1" applyBorder="1" applyAlignment="1">
      <alignment horizontal="center" vertical="center" wrapText="1"/>
    </xf>
    <xf numFmtId="0" fontId="255" fillId="0" borderId="28" xfId="878" applyFont="1" applyFill="1" applyBorder="1" applyAlignment="1">
      <alignment horizontal="center" vertical="center"/>
    </xf>
    <xf numFmtId="0" fontId="255" fillId="0" borderId="49" xfId="878" applyFont="1" applyFill="1" applyBorder="1" applyAlignment="1">
      <alignment horizontal="center" vertical="center"/>
    </xf>
    <xf numFmtId="0" fontId="254" fillId="0" borderId="24" xfId="878" applyFont="1" applyFill="1" applyBorder="1" applyAlignment="1">
      <alignment horizontal="center"/>
    </xf>
    <xf numFmtId="0" fontId="255" fillId="0" borderId="24" xfId="878" applyFont="1" applyFill="1" applyBorder="1" applyAlignment="1">
      <alignment horizontal="center" vertical="center"/>
    </xf>
    <xf numFmtId="0" fontId="255" fillId="0" borderId="28" xfId="878" applyFont="1" applyFill="1" applyBorder="1" applyAlignment="1">
      <alignment horizontal="center" vertical="center" wrapText="1"/>
    </xf>
    <xf numFmtId="179" fontId="245" fillId="0" borderId="49" xfId="2525" applyNumberFormat="1" applyFont="1" applyFill="1" applyBorder="1" applyAlignment="1">
      <alignment horizontal="center"/>
    </xf>
  </cellXfs>
  <cellStyles count="4002">
    <cellStyle name="_x000f_" xfId="1259"/>
    <cellStyle name=" _x0005_M_x0004_" xfId="1260"/>
    <cellStyle name="_x000a__x0005__x001c__x0005__x000a_" xfId="1261"/>
    <cellStyle name="_x000a__x0005__x001c__x0005__x000a_ 2" xfId="2535"/>
    <cellStyle name="_x000b_" xfId="1262"/>
    <cellStyle name="&amp;R&amp;&quot;Book Antiqua,Bold&quot;&amp;16A" xfId="1263"/>
    <cellStyle name="(Normal)" xfId="1374"/>
    <cellStyle name=",Regular&quot;&amp;F. &amp;A_x000a_&amp;D, &amp;Tb" xfId="1264"/>
    <cellStyle name="^6A_x0001_" xfId="1"/>
    <cellStyle name="^6A_x0001_ 2" xfId="2"/>
    <cellStyle name="^6A_x0001_ 2 2" xfId="3"/>
    <cellStyle name="^6A_x0001_ 2 3" xfId="4"/>
    <cellStyle name="^6A_x0001_ 2 4" xfId="5"/>
    <cellStyle name="^6A_x0001_ 2 5" xfId="6"/>
    <cellStyle name="^6A_x0001_ 3" xfId="7"/>
    <cellStyle name="^6A_x0001_ 4" xfId="8"/>
    <cellStyle name="^6A_x0001_ 5" xfId="9"/>
    <cellStyle name="^6A_x0001_ 6" xfId="10"/>
    <cellStyle name="_AR-FEB" xfId="2536"/>
    <cellStyle name="_AR-FEB_1" xfId="2537"/>
    <cellStyle name="_AR-FEB_2" xfId="2538"/>
    <cellStyle name="_AR-FEB_3" xfId="2539"/>
    <cellStyle name="_AR-FEB_4" xfId="2540"/>
    <cellStyle name="_AR-FEB_5" xfId="2541"/>
    <cellStyle name="_AR-FEB_6" xfId="2542"/>
    <cellStyle name="_AR-FEB_7" xfId="2543"/>
    <cellStyle name="_AR-FEB_8" xfId="2544"/>
    <cellStyle name="_AR-FEB_9" xfId="2545"/>
    <cellStyle name="_AR-FEB_A" xfId="2546"/>
    <cellStyle name="_AR-FEB_B" xfId="2547"/>
    <cellStyle name="_BSN 6 ph 3 by som EGM" xfId="2548"/>
    <cellStyle name="_CONDO LUMPINI PLACE Pinklao2  ACT 23มีค50" xfId="2549"/>
    <cellStyle name="_Fixed assets" xfId="1265"/>
    <cellStyle name="_FSA-FH" xfId="1266"/>
    <cellStyle name="_FSA-FH2" xfId="1267"/>
    <cellStyle name="_Projection 6PH3" xfId="2550"/>
    <cellStyle name="_SRR3" xfId="2551"/>
    <cellStyle name="_เธเธเธฅเธเธ—เธธเธเนเธเธฃเธเธเธฒเธฃเธเนเธฒเธเธชเธงเธขเธเนเธณเนเธช 1 (1)" xfId="2552"/>
    <cellStyle name="_แผน Revise Budget BSN4 ปรับตาม EGM 30-50 22.25" xfId="2554"/>
    <cellStyle name="_แผนการเพิ่มทุนของโครงการบ้านสวยน้ำใส - Updated - Revised#2" xfId="2555"/>
    <cellStyle name="_บ้านสวยน้ำใส1" xfId="2553"/>
    <cellStyle name="¤@¯Elaroux" xfId="11"/>
    <cellStyle name="¤d¤À¦E0]_laroux" xfId="12"/>
    <cellStyle name="¤d¤À¦Elaroux" xfId="13"/>
    <cellStyle name="¤d¤À¦Elaroux 2" xfId="2556"/>
    <cellStyle name="•W€_4m stock" xfId="14"/>
    <cellStyle name="_x0018__x0002__x0003_⟀Å٢b" xfId="1268"/>
    <cellStyle name="঴" xfId="1269"/>
    <cellStyle name="0,0_x000d__x000a_NA_x000d__x000a_" xfId="15"/>
    <cellStyle name="0,0_x000d__x000a_NA_x000d__x000a_ 2" xfId="1375"/>
    <cellStyle name="0,0_x000d__x000a_NA_x000d__x000a__Mono_Traval_M" xfId="1376"/>
    <cellStyle name="0::Color [Empty]:False:False:Color [Empty]:Right:None:" xfId="16"/>
    <cellStyle name="0::Color [Empty]:False:False:Color [Empty]:Right:None: 10" xfId="17"/>
    <cellStyle name="0::Color [Empty]:False:False:Color [Empty]:Right:None: 2" xfId="18"/>
    <cellStyle name="0::Color [Empty]:False:False:Color [Empty]:Right:None: 3" xfId="19"/>
    <cellStyle name="0::Color [Empty]:False:False:Color [Empty]:Right:None: 4" xfId="20"/>
    <cellStyle name="0::Color [Empty]:False:False:Color [Empty]:Right:None: 5" xfId="21"/>
    <cellStyle name="0::Color [Empty]:False:False:Color [Empty]:Right:None: 6" xfId="22"/>
    <cellStyle name="0::Color [Empty]:False:False:Color [Empty]:Right:None: 7" xfId="23"/>
    <cellStyle name="0::Color [Empty]:False:False:Color [Empty]:Right:None: 8" xfId="24"/>
    <cellStyle name="0::Color [Empty]:False:False:Color [Empty]:Right:None: 9" xfId="25"/>
    <cellStyle name="0::Color [Empty]:False:False:Color [Empty]:Right:None:_FAM GTEF_Lead 31.7.10" xfId="26"/>
    <cellStyle name="0::Color [Empty]:True:False:Color [Empty]:Center:None:" xfId="27"/>
    <cellStyle name="0::Color [Empty]:True:False:Color [Empty]:Center:None: 10" xfId="28"/>
    <cellStyle name="0::Color [Empty]:True:False:Color [Empty]:Center:None: 2" xfId="29"/>
    <cellStyle name="0::Color [Empty]:True:False:Color [Empty]:Center:None: 3" xfId="30"/>
    <cellStyle name="0::Color [Empty]:True:False:Color [Empty]:Center:None: 4" xfId="31"/>
    <cellStyle name="0::Color [Empty]:True:False:Color [Empty]:Center:None: 5" xfId="32"/>
    <cellStyle name="0::Color [Empty]:True:False:Color [Empty]:Center:None: 6" xfId="33"/>
    <cellStyle name="0::Color [Empty]:True:False:Color [Empty]:Center:None: 7" xfId="34"/>
    <cellStyle name="0::Color [Empty]:True:False:Color [Empty]:Center:None: 8" xfId="35"/>
    <cellStyle name="0::Color [Empty]:True:False:Color [Empty]:Center:None: 9" xfId="36"/>
    <cellStyle name="0::Color [Empty]:True:False:Color [Empty]:Center:None:_FAM GTEF_Lead 31.7.10" xfId="37"/>
    <cellStyle name="0::Color [Empty]:True:False:Color [Empty]:Right:None:" xfId="38"/>
    <cellStyle name="0::Color [Empty]:True:False:Color [Empty]:Right:None: 10" xfId="39"/>
    <cellStyle name="0::Color [Empty]:True:False:Color [Empty]:Right:None: 2" xfId="40"/>
    <cellStyle name="0::Color [Empty]:True:False:Color [Empty]:Right:None: 3" xfId="41"/>
    <cellStyle name="0::Color [Empty]:True:False:Color [Empty]:Right:None: 4" xfId="42"/>
    <cellStyle name="0::Color [Empty]:True:False:Color [Empty]:Right:None: 5" xfId="43"/>
    <cellStyle name="0::Color [Empty]:True:False:Color [Empty]:Right:None: 6" xfId="44"/>
    <cellStyle name="0::Color [Empty]:True:False:Color [Empty]:Right:None: 7" xfId="45"/>
    <cellStyle name="0::Color [Empty]:True:False:Color [Empty]:Right:None: 8" xfId="46"/>
    <cellStyle name="0::Color [Empty]:True:False:Color [Empty]:Right:None: 9" xfId="47"/>
    <cellStyle name="0::Color [Empty]:True:False:Color [Empty]:Right:None:_FAM GTEF_Lead 31.7.10" xfId="48"/>
    <cellStyle name="0:0.00 [$EUR]:Color [Empty]:False:False:Color [Empty]:Right:None:" xfId="49"/>
    <cellStyle name="0:0.00 [$EUR]:Color [Empty]:False:False:Color [Empty]:Right:None: 10" xfId="50"/>
    <cellStyle name="0:0.00 [$EUR]:Color [Empty]:False:False:Color [Empty]:Right:None: 2" xfId="51"/>
    <cellStyle name="0:0.00 [$EUR]:Color [Empty]:False:False:Color [Empty]:Right:None: 3" xfId="52"/>
    <cellStyle name="0:0.00 [$EUR]:Color [Empty]:False:False:Color [Empty]:Right:None: 4" xfId="53"/>
    <cellStyle name="0:0.00 [$EUR]:Color [Empty]:False:False:Color [Empty]:Right:None: 5" xfId="54"/>
    <cellStyle name="0:0.00 [$EUR]:Color [Empty]:False:False:Color [Empty]:Right:None: 6" xfId="55"/>
    <cellStyle name="0:0.00 [$EUR]:Color [Empty]:False:False:Color [Empty]:Right:None: 7" xfId="56"/>
    <cellStyle name="0:0.00 [$EUR]:Color [Empty]:False:False:Color [Empty]:Right:None: 8" xfId="57"/>
    <cellStyle name="0:0.00 [$EUR]:Color [Empty]:False:False:Color [Empty]:Right:None: 9" xfId="58"/>
    <cellStyle name="0:0.00 [$EUR]:Color [Empty]:False:False:Color [Empty]:Right:None:_FAM GTEF_Lead 31.7.10" xfId="59"/>
    <cellStyle name="0]_ITOCPX" xfId="1270"/>
    <cellStyle name="14::Color [Empty]:True:False:Color [Empty]:Right:None:" xfId="60"/>
    <cellStyle name="14::Color [Empty]:True:False:Color [Empty]:Right:None: 10" xfId="61"/>
    <cellStyle name="14::Color [Empty]:True:False:Color [Empty]:Right:None: 2" xfId="62"/>
    <cellStyle name="14::Color [Empty]:True:False:Color [Empty]:Right:None: 3" xfId="63"/>
    <cellStyle name="14::Color [Empty]:True:False:Color [Empty]:Right:None: 4" xfId="64"/>
    <cellStyle name="14::Color [Empty]:True:False:Color [Empty]:Right:None: 5" xfId="65"/>
    <cellStyle name="14::Color [Empty]:True:False:Color [Empty]:Right:None: 6" xfId="66"/>
    <cellStyle name="14::Color [Empty]:True:False:Color [Empty]:Right:None: 7" xfId="67"/>
    <cellStyle name="14::Color [Empty]:True:False:Color [Empty]:Right:None: 8" xfId="68"/>
    <cellStyle name="14::Color [Empty]:True:False:Color [Empty]:Right:None: 9" xfId="69"/>
    <cellStyle name="14::Color [Empty]:True:False:Color [Empty]:Right:None:_FAM GTEF_Lead 31.7.10" xfId="70"/>
    <cellStyle name="20% - Accent1" xfId="149" builtinId="30" customBuiltin="1"/>
    <cellStyle name="20% - Accent1 10" xfId="71"/>
    <cellStyle name="20% - Accent1 11" xfId="72"/>
    <cellStyle name="20% - Accent1 12" xfId="73"/>
    <cellStyle name="20% - Accent1 13" xfId="74"/>
    <cellStyle name="20% - Accent1 14" xfId="75"/>
    <cellStyle name="20% - Accent1 15" xfId="2557"/>
    <cellStyle name="20% - Accent1 2" xfId="76"/>
    <cellStyle name="20% - Accent1 2 2" xfId="2559"/>
    <cellStyle name="20% - Accent1 2 3" xfId="2558"/>
    <cellStyle name="20% - Accent1 3" xfId="77"/>
    <cellStyle name="20% - Accent1 4" xfId="78"/>
    <cellStyle name="20% - Accent1 5" xfId="79"/>
    <cellStyle name="20% - Accent1 6" xfId="80"/>
    <cellStyle name="20% - Accent1 7" xfId="81"/>
    <cellStyle name="20% - Accent1 8" xfId="82"/>
    <cellStyle name="20% - Accent1 9" xfId="83"/>
    <cellStyle name="20% - Accent2" xfId="150" builtinId="34" customBuiltin="1"/>
    <cellStyle name="20% - Accent2 10" xfId="84"/>
    <cellStyle name="20% - Accent2 11" xfId="85"/>
    <cellStyle name="20% - Accent2 12" xfId="86"/>
    <cellStyle name="20% - Accent2 13" xfId="87"/>
    <cellStyle name="20% - Accent2 14" xfId="88"/>
    <cellStyle name="20% - Accent2 15" xfId="2560"/>
    <cellStyle name="20% - Accent2 2" xfId="89"/>
    <cellStyle name="20% - Accent2 2 2" xfId="2562"/>
    <cellStyle name="20% - Accent2 2 3" xfId="2561"/>
    <cellStyle name="20% - Accent2 3" xfId="90"/>
    <cellStyle name="20% - Accent2 4" xfId="91"/>
    <cellStyle name="20% - Accent2 5" xfId="92"/>
    <cellStyle name="20% - Accent2 6" xfId="93"/>
    <cellStyle name="20% - Accent2 7" xfId="94"/>
    <cellStyle name="20% - Accent2 8" xfId="95"/>
    <cellStyle name="20% - Accent2 9" xfId="96"/>
    <cellStyle name="20% - Accent3" xfId="151" builtinId="38" customBuiltin="1"/>
    <cellStyle name="20% - Accent3 10" xfId="97"/>
    <cellStyle name="20% - Accent3 11" xfId="98"/>
    <cellStyle name="20% - Accent3 12" xfId="99"/>
    <cellStyle name="20% - Accent3 13" xfId="100"/>
    <cellStyle name="20% - Accent3 14" xfId="101"/>
    <cellStyle name="20% - Accent3 15" xfId="2563"/>
    <cellStyle name="20% - Accent3 2" xfId="102"/>
    <cellStyle name="20% - Accent3 2 2" xfId="2565"/>
    <cellStyle name="20% - Accent3 2 3" xfId="2564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" xfId="152" builtinId="42" customBuiltin="1"/>
    <cellStyle name="20% - Accent4 10" xfId="110"/>
    <cellStyle name="20% - Accent4 11" xfId="111"/>
    <cellStyle name="20% - Accent4 12" xfId="112"/>
    <cellStyle name="20% - Accent4 13" xfId="113"/>
    <cellStyle name="20% - Accent4 14" xfId="114"/>
    <cellStyle name="20% - Accent4 15" xfId="2566"/>
    <cellStyle name="20% - Accent4 2" xfId="115"/>
    <cellStyle name="20% - Accent4 2 2" xfId="2568"/>
    <cellStyle name="20% - Accent4 2 3" xfId="2567"/>
    <cellStyle name="20% - Accent4 3" xfId="116"/>
    <cellStyle name="20% - Accent4 4" xfId="117"/>
    <cellStyle name="20% - Accent4 5" xfId="118"/>
    <cellStyle name="20% - Accent4 6" xfId="119"/>
    <cellStyle name="20% - Accent4 7" xfId="120"/>
    <cellStyle name="20% - Accent4 8" xfId="121"/>
    <cellStyle name="20% - Accent4 9" xfId="122"/>
    <cellStyle name="20% - Accent5" xfId="153" builtinId="46" customBuiltin="1"/>
    <cellStyle name="20% - Accent5 10" xfId="123"/>
    <cellStyle name="20% - Accent5 11" xfId="124"/>
    <cellStyle name="20% - Accent5 12" xfId="125"/>
    <cellStyle name="20% - Accent5 13" xfId="126"/>
    <cellStyle name="20% - Accent5 14" xfId="127"/>
    <cellStyle name="20% - Accent5 15" xfId="2569"/>
    <cellStyle name="20% - Accent5 2" xfId="128"/>
    <cellStyle name="20% - Accent5 2 2" xfId="2571"/>
    <cellStyle name="20% - Accent5 2 3" xfId="2570"/>
    <cellStyle name="20% - Accent5 3" xfId="129"/>
    <cellStyle name="20% - Accent5 4" xfId="130"/>
    <cellStyle name="20% - Accent5 5" xfId="131"/>
    <cellStyle name="20% - Accent5 6" xfId="132"/>
    <cellStyle name="20% - Accent5 7" xfId="133"/>
    <cellStyle name="20% - Accent5 8" xfId="134"/>
    <cellStyle name="20% - Accent5 9" xfId="135"/>
    <cellStyle name="20% - Accent6" xfId="154" builtinId="50" customBuiltin="1"/>
    <cellStyle name="20% - Accent6 10" xfId="136"/>
    <cellStyle name="20% - Accent6 11" xfId="137"/>
    <cellStyle name="20% - Accent6 12" xfId="138"/>
    <cellStyle name="20% - Accent6 13" xfId="139"/>
    <cellStyle name="20% - Accent6 14" xfId="140"/>
    <cellStyle name="20% - Accent6 15" xfId="2572"/>
    <cellStyle name="20% - Accent6 2" xfId="141"/>
    <cellStyle name="20% - Accent6 2 2" xfId="2574"/>
    <cellStyle name="20% - Accent6 2 3" xfId="2573"/>
    <cellStyle name="20% - Accent6 3" xfId="142"/>
    <cellStyle name="20% - Accent6 4" xfId="143"/>
    <cellStyle name="20% - Accent6 5" xfId="144"/>
    <cellStyle name="20% - Accent6 6" xfId="145"/>
    <cellStyle name="20% - Accent6 7" xfId="146"/>
    <cellStyle name="20% - Accent6 8" xfId="147"/>
    <cellStyle name="20% - Accent6 9" xfId="148"/>
    <cellStyle name="20% - ส่วนที่ถูกเน้น1 2" xfId="2575"/>
    <cellStyle name="20% - ส่วนที่ถูกเน้น2 2" xfId="2576"/>
    <cellStyle name="20% - ส่วนที่ถูกเน้น3 2" xfId="2577"/>
    <cellStyle name="20% - ส่วนที่ถูกเน้น4 2" xfId="2578"/>
    <cellStyle name="20% - ส่วนที่ถูกเน้น5 2" xfId="2579"/>
    <cellStyle name="20% - ส่วนที่ถูกเน้น6 2" xfId="2580"/>
    <cellStyle name="๒๖๋_x000d_A_x0001_" xfId="155"/>
    <cellStyle name="๒๖๋_x000d_A_x0001_ 10" xfId="156"/>
    <cellStyle name="๒๖๋_x000d_A_x0001_ 11" xfId="157"/>
    <cellStyle name="๒๖๋_x000d_A_x0001_ 2" xfId="158"/>
    <cellStyle name="๒๖๋_x000d_A_x0001_ 2 2" xfId="159"/>
    <cellStyle name="๒๖๋_x000d_A_x0001_ 2 3" xfId="160"/>
    <cellStyle name="๒๖๋_x000d_A_x0001_ 2 4" xfId="161"/>
    <cellStyle name="๒๖๋_x000d_A_x0001_ 2 5" xfId="162"/>
    <cellStyle name="๒๖๋_x000d_A_x0001_ 3" xfId="163"/>
    <cellStyle name="๒๖๋_x000d_A_x0001_ 4" xfId="164"/>
    <cellStyle name="๒๖๋_x000d_A_x0001_ 5" xfId="165"/>
    <cellStyle name="๒๖๋_x000d_A_x0001_ 6" xfId="166"/>
    <cellStyle name="๒๖๋_x000d_A_x0001_ 7" xfId="167"/>
    <cellStyle name="๒๖๋_x000d_A_x0001_ 8" xfId="168"/>
    <cellStyle name="๒๖๋_x000d_A_x0001_ 9" xfId="169"/>
    <cellStyle name="๒Wลว - Style1" xfId="2581"/>
    <cellStyle name="๒Wลว - Style2" xfId="2582"/>
    <cellStyle name="๒Wลว - Style3" xfId="2583"/>
    <cellStyle name="๒Wลว - Style4" xfId="2584"/>
    <cellStyle name="๒Wลว - Style5" xfId="2585"/>
    <cellStyle name="๒Wลว - Style6" xfId="2586"/>
    <cellStyle name="๒Wลว - Style7" xfId="2587"/>
    <cellStyle name="๒Wลว - Style8" xfId="2588"/>
    <cellStyle name="³f¹E[0]_laroux" xfId="170"/>
    <cellStyle name="³f¹ô_laroux" xfId="171"/>
    <cellStyle name="40% - Accent1" xfId="250" builtinId="31" customBuiltin="1"/>
    <cellStyle name="40% - Accent1 10" xfId="172"/>
    <cellStyle name="40% - Accent1 11" xfId="173"/>
    <cellStyle name="40% - Accent1 12" xfId="174"/>
    <cellStyle name="40% - Accent1 13" xfId="175"/>
    <cellStyle name="40% - Accent1 14" xfId="176"/>
    <cellStyle name="40% - Accent1 15" xfId="2589"/>
    <cellStyle name="40% - Accent1 2" xfId="177"/>
    <cellStyle name="40% - Accent1 2 2" xfId="2591"/>
    <cellStyle name="40% - Accent1 2 3" xfId="2590"/>
    <cellStyle name="40% - Accent1 3" xfId="178"/>
    <cellStyle name="40% - Accent1 4" xfId="179"/>
    <cellStyle name="40% - Accent1 5" xfId="180"/>
    <cellStyle name="40% - Accent1 6" xfId="181"/>
    <cellStyle name="40% - Accent1 7" xfId="182"/>
    <cellStyle name="40% - Accent1 8" xfId="183"/>
    <cellStyle name="40% - Accent1 9" xfId="184"/>
    <cellStyle name="40% - Accent2" xfId="251" builtinId="35" customBuiltin="1"/>
    <cellStyle name="40% - Accent2 10" xfId="185"/>
    <cellStyle name="40% - Accent2 11" xfId="186"/>
    <cellStyle name="40% - Accent2 12" xfId="187"/>
    <cellStyle name="40% - Accent2 13" xfId="188"/>
    <cellStyle name="40% - Accent2 14" xfId="189"/>
    <cellStyle name="40% - Accent2 15" xfId="2592"/>
    <cellStyle name="40% - Accent2 2" xfId="190"/>
    <cellStyle name="40% - Accent2 2 2" xfId="2594"/>
    <cellStyle name="40% - Accent2 2 3" xfId="2593"/>
    <cellStyle name="40% - Accent2 3" xfId="191"/>
    <cellStyle name="40% - Accent2 4" xfId="192"/>
    <cellStyle name="40% - Accent2 5" xfId="193"/>
    <cellStyle name="40% - Accent2 6" xfId="194"/>
    <cellStyle name="40% - Accent2 7" xfId="195"/>
    <cellStyle name="40% - Accent2 8" xfId="196"/>
    <cellStyle name="40% - Accent2 9" xfId="197"/>
    <cellStyle name="40% - Accent3" xfId="252" builtinId="39" customBuiltin="1"/>
    <cellStyle name="40% - Accent3 10" xfId="198"/>
    <cellStyle name="40% - Accent3 11" xfId="199"/>
    <cellStyle name="40% - Accent3 12" xfId="200"/>
    <cellStyle name="40% - Accent3 13" xfId="201"/>
    <cellStyle name="40% - Accent3 14" xfId="202"/>
    <cellStyle name="40% - Accent3 15" xfId="2595"/>
    <cellStyle name="40% - Accent3 2" xfId="203"/>
    <cellStyle name="40% - Accent3 2 2" xfId="2597"/>
    <cellStyle name="40% - Accent3 2 3" xfId="2596"/>
    <cellStyle name="40% - Accent3 3" xfId="204"/>
    <cellStyle name="40% - Accent3 4" xfId="205"/>
    <cellStyle name="40% - Accent3 5" xfId="206"/>
    <cellStyle name="40% - Accent3 6" xfId="207"/>
    <cellStyle name="40% - Accent3 7" xfId="208"/>
    <cellStyle name="40% - Accent3 8" xfId="209"/>
    <cellStyle name="40% - Accent3 9" xfId="210"/>
    <cellStyle name="40% - Accent4" xfId="253" builtinId="43" customBuiltin="1"/>
    <cellStyle name="40% - Accent4 10" xfId="211"/>
    <cellStyle name="40% - Accent4 11" xfId="212"/>
    <cellStyle name="40% - Accent4 12" xfId="213"/>
    <cellStyle name="40% - Accent4 13" xfId="214"/>
    <cellStyle name="40% - Accent4 14" xfId="215"/>
    <cellStyle name="40% - Accent4 15" xfId="2598"/>
    <cellStyle name="40% - Accent4 2" xfId="216"/>
    <cellStyle name="40% - Accent4 2 2" xfId="2600"/>
    <cellStyle name="40% - Accent4 2 3" xfId="2599"/>
    <cellStyle name="40% - Accent4 3" xfId="217"/>
    <cellStyle name="40% - Accent4 4" xfId="218"/>
    <cellStyle name="40% - Accent4 5" xfId="219"/>
    <cellStyle name="40% - Accent4 6" xfId="220"/>
    <cellStyle name="40% - Accent4 7" xfId="221"/>
    <cellStyle name="40% - Accent4 8" xfId="222"/>
    <cellStyle name="40% - Accent4 9" xfId="223"/>
    <cellStyle name="40% - Accent5" xfId="254" builtinId="47" customBuiltin="1"/>
    <cellStyle name="40% - Accent5 10" xfId="224"/>
    <cellStyle name="40% - Accent5 11" xfId="225"/>
    <cellStyle name="40% - Accent5 12" xfId="226"/>
    <cellStyle name="40% - Accent5 13" xfId="227"/>
    <cellStyle name="40% - Accent5 14" xfId="228"/>
    <cellStyle name="40% - Accent5 15" xfId="2601"/>
    <cellStyle name="40% - Accent5 2" xfId="229"/>
    <cellStyle name="40% - Accent5 2 2" xfId="2603"/>
    <cellStyle name="40% - Accent5 2 3" xfId="2602"/>
    <cellStyle name="40% - Accent5 3" xfId="230"/>
    <cellStyle name="40% - Accent5 4" xfId="231"/>
    <cellStyle name="40% - Accent5 5" xfId="232"/>
    <cellStyle name="40% - Accent5 6" xfId="233"/>
    <cellStyle name="40% - Accent5 7" xfId="234"/>
    <cellStyle name="40% - Accent5 8" xfId="235"/>
    <cellStyle name="40% - Accent5 9" xfId="236"/>
    <cellStyle name="40% - Accent6" xfId="255" builtinId="51" customBuiltin="1"/>
    <cellStyle name="40% - Accent6 10" xfId="237"/>
    <cellStyle name="40% - Accent6 11" xfId="238"/>
    <cellStyle name="40% - Accent6 12" xfId="239"/>
    <cellStyle name="40% - Accent6 13" xfId="240"/>
    <cellStyle name="40% - Accent6 14" xfId="241"/>
    <cellStyle name="40% - Accent6 15" xfId="2604"/>
    <cellStyle name="40% - Accent6 2" xfId="242"/>
    <cellStyle name="40% - Accent6 2 2" xfId="2606"/>
    <cellStyle name="40% - Accent6 2 3" xfId="2605"/>
    <cellStyle name="40% - Accent6 3" xfId="243"/>
    <cellStyle name="40% - Accent6 4" xfId="244"/>
    <cellStyle name="40% - Accent6 5" xfId="245"/>
    <cellStyle name="40% - Accent6 6" xfId="246"/>
    <cellStyle name="40% - Accent6 7" xfId="247"/>
    <cellStyle name="40% - Accent6 8" xfId="248"/>
    <cellStyle name="40% - Accent6 9" xfId="249"/>
    <cellStyle name="40% - ส่วนที่ถูกเน้น1 2" xfId="2607"/>
    <cellStyle name="40% - ส่วนที่ถูกเน้น2 2" xfId="2608"/>
    <cellStyle name="40% - ส่วนที่ถูกเน้น3 2" xfId="2609"/>
    <cellStyle name="40% - ส่วนที่ถูกเน้น4 2" xfId="2610"/>
    <cellStyle name="40% - ส่วนที่ถูกเน้น5 2" xfId="2611"/>
    <cellStyle name="40% - ส่วนที่ถูกเน้น6 2" xfId="2612"/>
    <cellStyle name="60% - Accent1" xfId="334" builtinId="32" customBuiltin="1"/>
    <cellStyle name="60% - Accent1 10" xfId="256"/>
    <cellStyle name="60% - Accent1 11" xfId="257"/>
    <cellStyle name="60% - Accent1 12" xfId="258"/>
    <cellStyle name="60% - Accent1 13" xfId="259"/>
    <cellStyle name="60% - Accent1 14" xfId="260"/>
    <cellStyle name="60% - Accent1 15" xfId="2613"/>
    <cellStyle name="60% - Accent1 2" xfId="261"/>
    <cellStyle name="60% - Accent1 2 2" xfId="2615"/>
    <cellStyle name="60% - Accent1 2 3" xfId="2614"/>
    <cellStyle name="60% - Accent1 3" xfId="262"/>
    <cellStyle name="60% - Accent1 4" xfId="263"/>
    <cellStyle name="60% - Accent1 5" xfId="264"/>
    <cellStyle name="60% - Accent1 6" xfId="265"/>
    <cellStyle name="60% - Accent1 7" xfId="266"/>
    <cellStyle name="60% - Accent1 8" xfId="267"/>
    <cellStyle name="60% - Accent1 9" xfId="268"/>
    <cellStyle name="60% - Accent2" xfId="335" builtinId="36" customBuiltin="1"/>
    <cellStyle name="60% - Accent2 10" xfId="269"/>
    <cellStyle name="60% - Accent2 11" xfId="270"/>
    <cellStyle name="60% - Accent2 12" xfId="271"/>
    <cellStyle name="60% - Accent2 13" xfId="272"/>
    <cellStyle name="60% - Accent2 14" xfId="273"/>
    <cellStyle name="60% - Accent2 15" xfId="2616"/>
    <cellStyle name="60% - Accent2 2" xfId="274"/>
    <cellStyle name="60% - Accent2 2 2" xfId="2618"/>
    <cellStyle name="60% - Accent2 2 3" xfId="2617"/>
    <cellStyle name="60% - Accent2 3" xfId="275"/>
    <cellStyle name="60% - Accent2 4" xfId="276"/>
    <cellStyle name="60% - Accent2 5" xfId="277"/>
    <cellStyle name="60% - Accent2 6" xfId="278"/>
    <cellStyle name="60% - Accent2 7" xfId="279"/>
    <cellStyle name="60% - Accent2 8" xfId="280"/>
    <cellStyle name="60% - Accent2 9" xfId="281"/>
    <cellStyle name="60% - Accent3" xfId="336" builtinId="40" customBuiltin="1"/>
    <cellStyle name="60% - Accent3 10" xfId="282"/>
    <cellStyle name="60% - Accent3 11" xfId="283"/>
    <cellStyle name="60% - Accent3 12" xfId="284"/>
    <cellStyle name="60% - Accent3 13" xfId="285"/>
    <cellStyle name="60% - Accent3 14" xfId="286"/>
    <cellStyle name="60% - Accent3 15" xfId="2619"/>
    <cellStyle name="60% - Accent3 2" xfId="287"/>
    <cellStyle name="60% - Accent3 2 2" xfId="2621"/>
    <cellStyle name="60% - Accent3 2 3" xfId="2620"/>
    <cellStyle name="60% - Accent3 3" xfId="288"/>
    <cellStyle name="60% - Accent3 4" xfId="289"/>
    <cellStyle name="60% - Accent3 5" xfId="290"/>
    <cellStyle name="60% - Accent3 6" xfId="291"/>
    <cellStyle name="60% - Accent3 7" xfId="292"/>
    <cellStyle name="60% - Accent3 8" xfId="293"/>
    <cellStyle name="60% - Accent3 9" xfId="294"/>
    <cellStyle name="60% - Accent4" xfId="337" builtinId="44" customBuiltin="1"/>
    <cellStyle name="60% - Accent4 10" xfId="295"/>
    <cellStyle name="60% - Accent4 11" xfId="296"/>
    <cellStyle name="60% - Accent4 12" xfId="297"/>
    <cellStyle name="60% - Accent4 13" xfId="298"/>
    <cellStyle name="60% - Accent4 14" xfId="299"/>
    <cellStyle name="60% - Accent4 15" xfId="2622"/>
    <cellStyle name="60% - Accent4 2" xfId="300"/>
    <cellStyle name="60% - Accent4 2 2" xfId="2624"/>
    <cellStyle name="60% - Accent4 2 3" xfId="2623"/>
    <cellStyle name="60% - Accent4 3" xfId="301"/>
    <cellStyle name="60% - Accent4 4" xfId="302"/>
    <cellStyle name="60% - Accent4 5" xfId="303"/>
    <cellStyle name="60% - Accent4 6" xfId="304"/>
    <cellStyle name="60% - Accent4 7" xfId="305"/>
    <cellStyle name="60% - Accent4 8" xfId="306"/>
    <cellStyle name="60% - Accent4 9" xfId="307"/>
    <cellStyle name="60% - Accent5" xfId="338" builtinId="48" customBuiltin="1"/>
    <cellStyle name="60% - Accent5 10" xfId="308"/>
    <cellStyle name="60% - Accent5 11" xfId="309"/>
    <cellStyle name="60% - Accent5 12" xfId="310"/>
    <cellStyle name="60% - Accent5 13" xfId="311"/>
    <cellStyle name="60% - Accent5 14" xfId="312"/>
    <cellStyle name="60% - Accent5 15" xfId="2625"/>
    <cellStyle name="60% - Accent5 2" xfId="313"/>
    <cellStyle name="60% - Accent5 2 2" xfId="2627"/>
    <cellStyle name="60% - Accent5 2 3" xfId="2626"/>
    <cellStyle name="60% - Accent5 3" xfId="314"/>
    <cellStyle name="60% - Accent5 4" xfId="315"/>
    <cellStyle name="60% - Accent5 5" xfId="316"/>
    <cellStyle name="60% - Accent5 6" xfId="317"/>
    <cellStyle name="60% - Accent5 7" xfId="318"/>
    <cellStyle name="60% - Accent5 8" xfId="319"/>
    <cellStyle name="60% - Accent5 9" xfId="320"/>
    <cellStyle name="60% - Accent6" xfId="339" builtinId="52" customBuiltin="1"/>
    <cellStyle name="60% - Accent6 10" xfId="321"/>
    <cellStyle name="60% - Accent6 11" xfId="322"/>
    <cellStyle name="60% - Accent6 12" xfId="323"/>
    <cellStyle name="60% - Accent6 13" xfId="324"/>
    <cellStyle name="60% - Accent6 14" xfId="325"/>
    <cellStyle name="60% - Accent6 15" xfId="2628"/>
    <cellStyle name="60% - Accent6 2" xfId="326"/>
    <cellStyle name="60% - Accent6 2 2" xfId="2630"/>
    <cellStyle name="60% - Accent6 2 3" xfId="2629"/>
    <cellStyle name="60% - Accent6 3" xfId="327"/>
    <cellStyle name="60% - Accent6 4" xfId="328"/>
    <cellStyle name="60% - Accent6 5" xfId="329"/>
    <cellStyle name="60% - Accent6 6" xfId="330"/>
    <cellStyle name="60% - Accent6 7" xfId="331"/>
    <cellStyle name="60% - Accent6 8" xfId="332"/>
    <cellStyle name="60% - Accent6 9" xfId="333"/>
    <cellStyle name="60% - ส่วนที่ถูกเน้น1 2" xfId="2631"/>
    <cellStyle name="60% - ส่วนที่ถูกเน้น2 2" xfId="2632"/>
    <cellStyle name="60% - ส่วนที่ถูกเน้น3 2" xfId="2633"/>
    <cellStyle name="60% - ส่วนที่ถูกเน้น4 2" xfId="2634"/>
    <cellStyle name="60% - ส่วนที่ถูกเน้น5 2" xfId="2635"/>
    <cellStyle name="60% - ส่วนที่ถูกเน้น6 2" xfId="2636"/>
    <cellStyle name="6Ab&amp;&amp;L&amp;&quot;Book Antiqua,Regular&quot;&amp;F. &amp;A_x000a_&amp;D, &amp;Tb" xfId="1271"/>
    <cellStyle name="75" xfId="340"/>
    <cellStyle name="75 2" xfId="341"/>
    <cellStyle name="75 2 2" xfId="342"/>
    <cellStyle name="75 2 3" xfId="343"/>
    <cellStyle name="75 2 4" xfId="344"/>
    <cellStyle name="75 2 5" xfId="345"/>
    <cellStyle name="75 2 6" xfId="2639"/>
    <cellStyle name="75 2 7" xfId="2638"/>
    <cellStyle name="75 3" xfId="346"/>
    <cellStyle name="75 4" xfId="347"/>
    <cellStyle name="75 5" xfId="348"/>
    <cellStyle name="75 6" xfId="349"/>
    <cellStyle name="75 7" xfId="2640"/>
    <cellStyle name="75 8" xfId="2637"/>
    <cellStyle name="A_x0001_" xfId="350"/>
    <cellStyle name="A_x0001_ 10" xfId="351"/>
    <cellStyle name="A_x0001_ 11" xfId="352"/>
    <cellStyle name="A_x0001_ 2" xfId="353"/>
    <cellStyle name="A_x0001_ 2 2" xfId="354"/>
    <cellStyle name="A_x0001_ 2 3" xfId="355"/>
    <cellStyle name="A_x0001_ 2 4" xfId="356"/>
    <cellStyle name="A_x0001_ 2 5" xfId="357"/>
    <cellStyle name="A_x0001_ 3" xfId="358"/>
    <cellStyle name="A_x0001_ 4" xfId="359"/>
    <cellStyle name="A_x0001_ 5" xfId="360"/>
    <cellStyle name="A_x0001_ 6" xfId="361"/>
    <cellStyle name="A_x0001_ 7" xfId="362"/>
    <cellStyle name="A_x0001_ 8" xfId="363"/>
    <cellStyle name="A_x0001_ 9" xfId="364"/>
    <cellStyle name="Accent1" xfId="1224" builtinId="29" customBuiltin="1"/>
    <cellStyle name="Accent1 - 20%" xfId="1377"/>
    <cellStyle name="Accent1 - 40%" xfId="1378"/>
    <cellStyle name="Accent1 - 60%" xfId="1379"/>
    <cellStyle name="Accent1 10" xfId="365"/>
    <cellStyle name="Accent1 11" xfId="366"/>
    <cellStyle name="Accent1 12" xfId="367"/>
    <cellStyle name="Accent1 13" xfId="368"/>
    <cellStyle name="Accent1 14" xfId="369"/>
    <cellStyle name="Accent1 15" xfId="2641"/>
    <cellStyle name="Accent1 16" xfId="2642"/>
    <cellStyle name="Accent1 2" xfId="370"/>
    <cellStyle name="Accent1 2 2" xfId="2644"/>
    <cellStyle name="Accent1 2 3" xfId="2643"/>
    <cellStyle name="Accent1 3" xfId="371"/>
    <cellStyle name="Accent1 4" xfId="372"/>
    <cellStyle name="Accent1 5" xfId="373"/>
    <cellStyle name="Accent1 6" xfId="374"/>
    <cellStyle name="Accent1 7" xfId="375"/>
    <cellStyle name="Accent1 8" xfId="376"/>
    <cellStyle name="Accent1 9" xfId="377"/>
    <cellStyle name="Accent2" xfId="1225" builtinId="33" customBuiltin="1"/>
    <cellStyle name="Accent2 - 20%" xfId="1380"/>
    <cellStyle name="Accent2 - 40%" xfId="1381"/>
    <cellStyle name="Accent2 - 60%" xfId="1382"/>
    <cellStyle name="Accent2 10" xfId="378"/>
    <cellStyle name="Accent2 11" xfId="379"/>
    <cellStyle name="Accent2 12" xfId="380"/>
    <cellStyle name="Accent2 13" xfId="381"/>
    <cellStyle name="Accent2 14" xfId="382"/>
    <cellStyle name="Accent2 15" xfId="2645"/>
    <cellStyle name="Accent2 16" xfId="2646"/>
    <cellStyle name="Accent2 2" xfId="383"/>
    <cellStyle name="Accent2 2 2" xfId="2648"/>
    <cellStyle name="Accent2 2 3" xfId="2647"/>
    <cellStyle name="Accent2 3" xfId="384"/>
    <cellStyle name="Accent2 4" xfId="385"/>
    <cellStyle name="Accent2 5" xfId="386"/>
    <cellStyle name="Accent2 6" xfId="387"/>
    <cellStyle name="Accent2 7" xfId="388"/>
    <cellStyle name="Accent2 8" xfId="389"/>
    <cellStyle name="Accent2 9" xfId="390"/>
    <cellStyle name="Accent3" xfId="1226" builtinId="37" customBuiltin="1"/>
    <cellStyle name="Accent3 - 20%" xfId="1383"/>
    <cellStyle name="Accent3 - 40%" xfId="1384"/>
    <cellStyle name="Accent3 - 60%" xfId="1385"/>
    <cellStyle name="Accent3 10" xfId="391"/>
    <cellStyle name="Accent3 11" xfId="392"/>
    <cellStyle name="Accent3 12" xfId="393"/>
    <cellStyle name="Accent3 13" xfId="394"/>
    <cellStyle name="Accent3 14" xfId="395"/>
    <cellStyle name="Accent3 15" xfId="2649"/>
    <cellStyle name="Accent3 16" xfId="2650"/>
    <cellStyle name="Accent3 2" xfId="396"/>
    <cellStyle name="Accent3 2 2" xfId="2652"/>
    <cellStyle name="Accent3 2 3" xfId="2651"/>
    <cellStyle name="Accent3 3" xfId="397"/>
    <cellStyle name="Accent3 4" xfId="398"/>
    <cellStyle name="Accent3 5" xfId="399"/>
    <cellStyle name="Accent3 6" xfId="400"/>
    <cellStyle name="Accent3 7" xfId="401"/>
    <cellStyle name="Accent3 8" xfId="402"/>
    <cellStyle name="Accent3 9" xfId="403"/>
    <cellStyle name="Accent4" xfId="1227" builtinId="41" customBuiltin="1"/>
    <cellStyle name="Accent4 - 20%" xfId="1386"/>
    <cellStyle name="Accent4 - 40%" xfId="1387"/>
    <cellStyle name="Accent4 - 60%" xfId="1388"/>
    <cellStyle name="Accent4 10" xfId="404"/>
    <cellStyle name="Accent4 11" xfId="405"/>
    <cellStyle name="Accent4 12" xfId="406"/>
    <cellStyle name="Accent4 13" xfId="407"/>
    <cellStyle name="Accent4 14" xfId="408"/>
    <cellStyle name="Accent4 15" xfId="2653"/>
    <cellStyle name="Accent4 16" xfId="2654"/>
    <cellStyle name="Accent4 2" xfId="409"/>
    <cellStyle name="Accent4 2 2" xfId="2656"/>
    <cellStyle name="Accent4 2 3" xfId="2655"/>
    <cellStyle name="Accent4 3" xfId="410"/>
    <cellStyle name="Accent4 4" xfId="411"/>
    <cellStyle name="Accent4 5" xfId="412"/>
    <cellStyle name="Accent4 6" xfId="413"/>
    <cellStyle name="Accent4 7" xfId="414"/>
    <cellStyle name="Accent4 8" xfId="415"/>
    <cellStyle name="Accent4 9" xfId="416"/>
    <cellStyle name="Accent5" xfId="1228" builtinId="45" customBuiltin="1"/>
    <cellStyle name="Accent5 - 20%" xfId="1389"/>
    <cellStyle name="Accent5 - 40%" xfId="1390"/>
    <cellStyle name="Accent5 - 60%" xfId="1391"/>
    <cellStyle name="Accent5 10" xfId="417"/>
    <cellStyle name="Accent5 11" xfId="418"/>
    <cellStyle name="Accent5 12" xfId="419"/>
    <cellStyle name="Accent5 13" xfId="420"/>
    <cellStyle name="Accent5 14" xfId="421"/>
    <cellStyle name="Accent5 15" xfId="2657"/>
    <cellStyle name="Accent5 16" xfId="2658"/>
    <cellStyle name="Accent5 2" xfId="422"/>
    <cellStyle name="Accent5 2 2" xfId="2660"/>
    <cellStyle name="Accent5 2 3" xfId="2659"/>
    <cellStyle name="Accent5 3" xfId="423"/>
    <cellStyle name="Accent5 4" xfId="424"/>
    <cellStyle name="Accent5 5" xfId="425"/>
    <cellStyle name="Accent5 6" xfId="426"/>
    <cellStyle name="Accent5 7" xfId="427"/>
    <cellStyle name="Accent5 8" xfId="428"/>
    <cellStyle name="Accent5 9" xfId="429"/>
    <cellStyle name="Accent6" xfId="1229" builtinId="49" customBuiltin="1"/>
    <cellStyle name="Accent6 - 20%" xfId="1392"/>
    <cellStyle name="Accent6 - 40%" xfId="1393"/>
    <cellStyle name="Accent6 - 60%" xfId="1394"/>
    <cellStyle name="Accent6 10" xfId="430"/>
    <cellStyle name="Accent6 11" xfId="431"/>
    <cellStyle name="Accent6 12" xfId="432"/>
    <cellStyle name="Accent6 13" xfId="433"/>
    <cellStyle name="Accent6 14" xfId="434"/>
    <cellStyle name="Accent6 15" xfId="2661"/>
    <cellStyle name="Accent6 16" xfId="2662"/>
    <cellStyle name="Accent6 2" xfId="435"/>
    <cellStyle name="Accent6 2 2" xfId="2664"/>
    <cellStyle name="Accent6 2 3" xfId="2663"/>
    <cellStyle name="Accent6 3" xfId="436"/>
    <cellStyle name="Accent6 4" xfId="437"/>
    <cellStyle name="Accent6 5" xfId="438"/>
    <cellStyle name="Accent6 6" xfId="439"/>
    <cellStyle name="Accent6 7" xfId="440"/>
    <cellStyle name="Accent6 8" xfId="441"/>
    <cellStyle name="Accent6 9" xfId="442"/>
    <cellStyle name="amount" xfId="2665"/>
    <cellStyle name="b" xfId="1272"/>
    <cellStyle name="Bad" xfId="1222" builtinId="27" customBuiltin="1"/>
    <cellStyle name="Bad 10" xfId="443"/>
    <cellStyle name="Bad 11" xfId="444"/>
    <cellStyle name="Bad 12" xfId="445"/>
    <cellStyle name="Bad 13" xfId="446"/>
    <cellStyle name="Bad 14" xfId="447"/>
    <cellStyle name="Bad 15" xfId="2666"/>
    <cellStyle name="Bad 2" xfId="448"/>
    <cellStyle name="Bad 2 2" xfId="2668"/>
    <cellStyle name="Bad 2 3" xfId="2667"/>
    <cellStyle name="Bad 3" xfId="449"/>
    <cellStyle name="Bad 4" xfId="450"/>
    <cellStyle name="Bad 5" xfId="451"/>
    <cellStyle name="Bad 6" xfId="452"/>
    <cellStyle name="Bad 7" xfId="453"/>
    <cellStyle name="Bad 8" xfId="454"/>
    <cellStyle name="Bad 9" xfId="455"/>
    <cellStyle name="Body" xfId="456"/>
    <cellStyle name="Body 2" xfId="2670"/>
    <cellStyle name="Body 3" xfId="2671"/>
    <cellStyle name="Body 4" xfId="2669"/>
    <cellStyle name="BOLDl" xfId="1395"/>
    <cellStyle name="BOLDSH - Style1" xfId="2672"/>
    <cellStyle name="Calc Currency (0)" xfId="1273"/>
    <cellStyle name="Calc Currency (0) 2" xfId="2674"/>
    <cellStyle name="Calc Currency (0) 3" xfId="2673"/>
    <cellStyle name="Calc Currency (2)" xfId="1274"/>
    <cellStyle name="Calc Currency (2) 2" xfId="2676"/>
    <cellStyle name="Calc Currency (2) 3" xfId="2675"/>
    <cellStyle name="Calc Percent (0)" xfId="1275"/>
    <cellStyle name="Calc Percent (0) 2" xfId="2678"/>
    <cellStyle name="Calc Percent (0) 3" xfId="2677"/>
    <cellStyle name="Calc Percent (1)" xfId="1276"/>
    <cellStyle name="Calc Percent (1) 2" xfId="2680"/>
    <cellStyle name="Calc Percent (1) 3" xfId="2679"/>
    <cellStyle name="Calc Percent (2)" xfId="1277"/>
    <cellStyle name="Calc Percent (2) 2" xfId="2682"/>
    <cellStyle name="Calc Percent (2) 3" xfId="2681"/>
    <cellStyle name="Calc Units (0)" xfId="1278"/>
    <cellStyle name="Calc Units (0) 2" xfId="2684"/>
    <cellStyle name="Calc Units (0) 3" xfId="2683"/>
    <cellStyle name="Calc Units (1)" xfId="1279"/>
    <cellStyle name="Calc Units (1) 2" xfId="2686"/>
    <cellStyle name="Calc Units (1) 3" xfId="2685"/>
    <cellStyle name="Calc Units (2)" xfId="1280"/>
    <cellStyle name="Calc Units (2) 2" xfId="2688"/>
    <cellStyle name="Calc Units (2) 3" xfId="2687"/>
    <cellStyle name="Calculation" xfId="1145" builtinId="22" customBuiltin="1"/>
    <cellStyle name="Calculation 10" xfId="457"/>
    <cellStyle name="Calculation 10 2" xfId="2690"/>
    <cellStyle name="Calculation 10 3" xfId="2689"/>
    <cellStyle name="Calculation 11" xfId="458"/>
    <cellStyle name="Calculation 11 2" xfId="2692"/>
    <cellStyle name="Calculation 11 3" xfId="2691"/>
    <cellStyle name="Calculation 12" xfId="459"/>
    <cellStyle name="Calculation 12 2" xfId="2694"/>
    <cellStyle name="Calculation 12 3" xfId="2693"/>
    <cellStyle name="Calculation 13" xfId="460"/>
    <cellStyle name="Calculation 13 2" xfId="2696"/>
    <cellStyle name="Calculation 13 3" xfId="2695"/>
    <cellStyle name="Calculation 14" xfId="461"/>
    <cellStyle name="Calculation 14 2" xfId="2698"/>
    <cellStyle name="Calculation 14 3" xfId="2697"/>
    <cellStyle name="Calculation 15" xfId="2699"/>
    <cellStyle name="Calculation 16" xfId="2700"/>
    <cellStyle name="Calculation 2" xfId="462"/>
    <cellStyle name="Calculation 2 2" xfId="2702"/>
    <cellStyle name="Calculation 2 3" xfId="2703"/>
    <cellStyle name="Calculation 2 4" xfId="2701"/>
    <cellStyle name="Calculation 3" xfId="463"/>
    <cellStyle name="Calculation 3 2" xfId="2705"/>
    <cellStyle name="Calculation 3 3" xfId="2704"/>
    <cellStyle name="Calculation 4" xfId="464"/>
    <cellStyle name="Calculation 4 2" xfId="2707"/>
    <cellStyle name="Calculation 4 3" xfId="2706"/>
    <cellStyle name="Calculation 5" xfId="465"/>
    <cellStyle name="Calculation 5 2" xfId="2709"/>
    <cellStyle name="Calculation 5 3" xfId="2708"/>
    <cellStyle name="Calculation 6" xfId="466"/>
    <cellStyle name="Calculation 6 2" xfId="2711"/>
    <cellStyle name="Calculation 6 3" xfId="2710"/>
    <cellStyle name="Calculation 7" xfId="467"/>
    <cellStyle name="Calculation 7 2" xfId="2713"/>
    <cellStyle name="Calculation 7 3" xfId="2712"/>
    <cellStyle name="Calculation 8" xfId="468"/>
    <cellStyle name="Calculation 8 2" xfId="2715"/>
    <cellStyle name="Calculation 8 3" xfId="2714"/>
    <cellStyle name="Calculation 9" xfId="469"/>
    <cellStyle name="Calculation 9 2" xfId="2717"/>
    <cellStyle name="Calculation 9 3" xfId="2716"/>
    <cellStyle name="category" xfId="1396"/>
    <cellStyle name="category 2" xfId="2719"/>
    <cellStyle name="category 3" xfId="2718"/>
    <cellStyle name="Change A&amp;ll" xfId="2720"/>
    <cellStyle name="Check Cell" xfId="1194" builtinId="23" customBuiltin="1"/>
    <cellStyle name="Check Cell 10" xfId="470"/>
    <cellStyle name="Check Cell 11" xfId="471"/>
    <cellStyle name="Check Cell 12" xfId="472"/>
    <cellStyle name="Check Cell 13" xfId="473"/>
    <cellStyle name="Check Cell 14" xfId="474"/>
    <cellStyle name="Check Cell 15" xfId="2721"/>
    <cellStyle name="Check Cell 2" xfId="475"/>
    <cellStyle name="Check Cell 2 2" xfId="2723"/>
    <cellStyle name="Check Cell 2 3" xfId="2722"/>
    <cellStyle name="Check Cell 3" xfId="476"/>
    <cellStyle name="Check Cell 4" xfId="477"/>
    <cellStyle name="Check Cell 5" xfId="478"/>
    <cellStyle name="Check Cell 6" xfId="479"/>
    <cellStyle name="Check Cell 7" xfId="480"/>
    <cellStyle name="Check Cell 8" xfId="481"/>
    <cellStyle name="Check Cell 9" xfId="482"/>
    <cellStyle name="comic" xfId="2724"/>
    <cellStyle name="Comma" xfId="2531" builtinId="3"/>
    <cellStyle name="Comma  - Style1" xfId="483"/>
    <cellStyle name="Comma  - Style1 2" xfId="2727"/>
    <cellStyle name="Comma  - Style1 3" xfId="2726"/>
    <cellStyle name="Comma  - Style2" xfId="484"/>
    <cellStyle name="Comma  - Style2 2" xfId="2729"/>
    <cellStyle name="Comma  - Style2 3" xfId="2728"/>
    <cellStyle name="Comma  - Style3" xfId="485"/>
    <cellStyle name="Comma  - Style3 2" xfId="2731"/>
    <cellStyle name="Comma  - Style3 3" xfId="2730"/>
    <cellStyle name="Comma  - Style4" xfId="486"/>
    <cellStyle name="Comma  - Style4 2" xfId="2733"/>
    <cellStyle name="Comma  - Style4 3" xfId="2732"/>
    <cellStyle name="Comma  - Style5" xfId="487"/>
    <cellStyle name="Comma  - Style5 2" xfId="2735"/>
    <cellStyle name="Comma  - Style5 3" xfId="2734"/>
    <cellStyle name="Comma  - Style6" xfId="488"/>
    <cellStyle name="Comma  - Style6 2" xfId="2737"/>
    <cellStyle name="Comma  - Style6 3" xfId="2736"/>
    <cellStyle name="Comma  - Style7" xfId="489"/>
    <cellStyle name="Comma  - Style7 2" xfId="2739"/>
    <cellStyle name="Comma  - Style7 3" xfId="2738"/>
    <cellStyle name="Comma  - Style8" xfId="490"/>
    <cellStyle name="Comma  - Style8 2" xfId="2741"/>
    <cellStyle name="Comma  - Style8 3" xfId="2740"/>
    <cellStyle name="Comma (0.0)" xfId="2742"/>
    <cellStyle name="Comma (0.00)" xfId="2743"/>
    <cellStyle name="Comma (hidden)" xfId="2744"/>
    <cellStyle name="Comma (index)" xfId="2745"/>
    <cellStyle name="Comma [0.00]" xfId="1397"/>
    <cellStyle name="Comma [0.00] 2" xfId="2746"/>
    <cellStyle name="Comma [00]" xfId="1281"/>
    <cellStyle name="Comma [00] 2" xfId="2748"/>
    <cellStyle name="Comma [00] 3" xfId="2747"/>
    <cellStyle name="Comma 10" xfId="491"/>
    <cellStyle name="Comma 10 2" xfId="492"/>
    <cellStyle name="Comma 10 2 2" xfId="1398"/>
    <cellStyle name="Comma 10 2 2 2" xfId="2752"/>
    <cellStyle name="Comma 10 2 2 3" xfId="2751"/>
    <cellStyle name="Comma 10 2 3" xfId="2753"/>
    <cellStyle name="Comma 10 2 4" xfId="2750"/>
    <cellStyle name="Comma 10 3" xfId="1399"/>
    <cellStyle name="Comma 10 4" xfId="2754"/>
    <cellStyle name="Comma 10 5" xfId="2749"/>
    <cellStyle name="Comma 10_21220000 เช็คจ่ายรอตัดบัญชี 5309" xfId="493"/>
    <cellStyle name="Comma 100" xfId="2755"/>
    <cellStyle name="Comma 101" xfId="2756"/>
    <cellStyle name="Comma 102" xfId="2757"/>
    <cellStyle name="Comma 103" xfId="2758"/>
    <cellStyle name="Comma 104" xfId="2759"/>
    <cellStyle name="Comma 105" xfId="2760"/>
    <cellStyle name="Comma 106" xfId="2761"/>
    <cellStyle name="Comma 107" xfId="2762"/>
    <cellStyle name="Comma 108" xfId="2763"/>
    <cellStyle name="Comma 109" xfId="2764"/>
    <cellStyle name="Comma 11" xfId="494"/>
    <cellStyle name="Comma 11 2" xfId="495"/>
    <cellStyle name="Comma 11 2 2" xfId="2766"/>
    <cellStyle name="Comma 11 3" xfId="2767"/>
    <cellStyle name="Comma 11 4" xfId="2765"/>
    <cellStyle name="Comma 110" xfId="2768"/>
    <cellStyle name="Comma 111" xfId="2769"/>
    <cellStyle name="Comma 112" xfId="2770"/>
    <cellStyle name="Comma 113" xfId="2771"/>
    <cellStyle name="Comma 114" xfId="2772"/>
    <cellStyle name="Comma 115" xfId="2773"/>
    <cellStyle name="Comma 116" xfId="2774"/>
    <cellStyle name="Comma 117" xfId="2775"/>
    <cellStyle name="Comma 118" xfId="2776"/>
    <cellStyle name="Comma 119" xfId="2777"/>
    <cellStyle name="Comma 12" xfId="496"/>
    <cellStyle name="Comma 12 2" xfId="497"/>
    <cellStyle name="Comma 12 2 2" xfId="2779"/>
    <cellStyle name="Comma 12 3" xfId="2780"/>
    <cellStyle name="Comma 12 4" xfId="2778"/>
    <cellStyle name="Comma 12_CSI_Q1'52_M" xfId="1400"/>
    <cellStyle name="Comma 120" xfId="2781"/>
    <cellStyle name="Comma 121" xfId="2782"/>
    <cellStyle name="Comma 122" xfId="2783"/>
    <cellStyle name="Comma 123" xfId="2725"/>
    <cellStyle name="Comma 13" xfId="498"/>
    <cellStyle name="Comma 13 2" xfId="499"/>
    <cellStyle name="Comma 13 2 2" xfId="2785"/>
    <cellStyle name="Comma 13 3" xfId="2786"/>
    <cellStyle name="Comma 13 4" xfId="2787"/>
    <cellStyle name="Comma 13 5" xfId="2784"/>
    <cellStyle name="Comma 13_WP-I-AGRI 31.08.53 Ch" xfId="500"/>
    <cellStyle name="Comma 14" xfId="501"/>
    <cellStyle name="Comma 14 2" xfId="1355"/>
    <cellStyle name="Comma 14 2 2" xfId="1401"/>
    <cellStyle name="Comma 14 2 3" xfId="1402"/>
    <cellStyle name="Comma 14 2 4" xfId="1403"/>
    <cellStyle name="Comma 14 2 5" xfId="1404"/>
    <cellStyle name="Comma 14 2 6" xfId="1405"/>
    <cellStyle name="Comma 14 2 7" xfId="2790"/>
    <cellStyle name="Comma 14 2 8" xfId="2789"/>
    <cellStyle name="Comma 14 3" xfId="2791"/>
    <cellStyle name="Comma 14 4" xfId="2788"/>
    <cellStyle name="Comma 15" xfId="502"/>
    <cellStyle name="Comma 15 2" xfId="1406"/>
    <cellStyle name="Comma 15 2 2" xfId="2793"/>
    <cellStyle name="Comma 15 3" xfId="2794"/>
    <cellStyle name="Comma 15 4" xfId="2792"/>
    <cellStyle name="Comma 16" xfId="503"/>
    <cellStyle name="Comma 16 2" xfId="2796"/>
    <cellStyle name="Comma 16 3" xfId="2795"/>
    <cellStyle name="Comma 17" xfId="504"/>
    <cellStyle name="Comma 17 2" xfId="2798"/>
    <cellStyle name="Comma 17 3" xfId="2797"/>
    <cellStyle name="Comma 18" xfId="505"/>
    <cellStyle name="Comma 18 2" xfId="2800"/>
    <cellStyle name="Comma 18 3" xfId="2801"/>
    <cellStyle name="Comma 18 4" xfId="2799"/>
    <cellStyle name="Comma 19" xfId="506"/>
    <cellStyle name="Comma 19 2" xfId="2803"/>
    <cellStyle name="Comma 19 3" xfId="2802"/>
    <cellStyle name="Comma 2" xfId="507"/>
    <cellStyle name="Comma 2 10" xfId="508"/>
    <cellStyle name="Comma 2 10 2" xfId="2806"/>
    <cellStyle name="Comma 2 10 3" xfId="2805"/>
    <cellStyle name="Comma 2 11" xfId="509"/>
    <cellStyle name="Comma 2 11 2" xfId="2807"/>
    <cellStyle name="Comma 2 12" xfId="510"/>
    <cellStyle name="Comma 2 12 2" xfId="2808"/>
    <cellStyle name="Comma 2 13" xfId="511"/>
    <cellStyle name="Comma 2 13 2" xfId="2809"/>
    <cellStyle name="Comma 2 14" xfId="512"/>
    <cellStyle name="Comma 2 14 2" xfId="2810"/>
    <cellStyle name="Comma 2 15" xfId="513"/>
    <cellStyle name="Comma 2 15 2" xfId="2811"/>
    <cellStyle name="Comma 2 16" xfId="1255"/>
    <cellStyle name="Comma 2 16 2" xfId="2812"/>
    <cellStyle name="Comma 2 17" xfId="1282"/>
    <cellStyle name="Comma 2 18" xfId="1363"/>
    <cellStyle name="Comma 2 19" xfId="2517"/>
    <cellStyle name="Comma 2 2" xfId="514"/>
    <cellStyle name="Comma 2 2 10" xfId="515"/>
    <cellStyle name="Comma 2 2 10 2" xfId="2813"/>
    <cellStyle name="Comma 2 2 11" xfId="2814"/>
    <cellStyle name="Comma 2 2 2" xfId="516"/>
    <cellStyle name="Comma 2 2 2 10" xfId="2816"/>
    <cellStyle name="Comma 2 2 2 11" xfId="2815"/>
    <cellStyle name="Comma 2 2 2 2" xfId="517"/>
    <cellStyle name="Comma 2 2 2 2 2" xfId="2817"/>
    <cellStyle name="Comma 2 2 2 3" xfId="518"/>
    <cellStyle name="Comma 2 2 2 3 2" xfId="2818"/>
    <cellStyle name="Comma 2 2 2 4" xfId="519"/>
    <cellStyle name="Comma 2 2 2 4 2" xfId="2819"/>
    <cellStyle name="Comma 2 2 2 5" xfId="520"/>
    <cellStyle name="Comma 2 2 2 5 2" xfId="2820"/>
    <cellStyle name="Comma 2 2 2 6" xfId="521"/>
    <cellStyle name="Comma 2 2 2 6 2" xfId="2821"/>
    <cellStyle name="Comma 2 2 2 7" xfId="522"/>
    <cellStyle name="Comma 2 2 2 7 2" xfId="2822"/>
    <cellStyle name="Comma 2 2 2 8" xfId="523"/>
    <cellStyle name="Comma 2 2 2 8 2" xfId="2823"/>
    <cellStyle name="Comma 2 2 2 9" xfId="524"/>
    <cellStyle name="Comma 2 2 2 9 2" xfId="2824"/>
    <cellStyle name="Comma 2 2 3" xfId="525"/>
    <cellStyle name="Comma 2 2 3 2" xfId="526"/>
    <cellStyle name="Comma 2 2 3 3" xfId="2826"/>
    <cellStyle name="Comma 2 2 3 4" xfId="2825"/>
    <cellStyle name="Comma 2 2 4" xfId="527"/>
    <cellStyle name="Comma 2 2 4 2" xfId="2828"/>
    <cellStyle name="Comma 2 2 4 3" xfId="2829"/>
    <cellStyle name="Comma 2 2 4 4" xfId="2830"/>
    <cellStyle name="Comma 2 2 4 5" xfId="2827"/>
    <cellStyle name="Comma 2 2 5" xfId="528"/>
    <cellStyle name="Comma 2 2 5 2" xfId="2832"/>
    <cellStyle name="Comma 2 2 5 3" xfId="2831"/>
    <cellStyle name="Comma 2 2 6" xfId="529"/>
    <cellStyle name="Comma 2 2 6 2" xfId="2834"/>
    <cellStyle name="Comma 2 2 6 3" xfId="2833"/>
    <cellStyle name="Comma 2 2 7" xfId="530"/>
    <cellStyle name="Comma 2 2 7 2" xfId="2836"/>
    <cellStyle name="Comma 2 2 7 3" xfId="2835"/>
    <cellStyle name="Comma 2 2 8" xfId="531"/>
    <cellStyle name="Comma 2 2 8 2" xfId="2837"/>
    <cellStyle name="Comma 2 2 9" xfId="532"/>
    <cellStyle name="Comma 2 2 9 2" xfId="2838"/>
    <cellStyle name="Comma 2 2_11311000 ลูกหนี้เช็คคืน 5309" xfId="533"/>
    <cellStyle name="Comma 2 20" xfId="2839"/>
    <cellStyle name="Comma 2 21" xfId="2804"/>
    <cellStyle name="Comma 2 3" xfId="534"/>
    <cellStyle name="Comma 2 3 2" xfId="1407"/>
    <cellStyle name="Comma 2 3 2 2" xfId="2842"/>
    <cellStyle name="Comma 2 3 2 3" xfId="2843"/>
    <cellStyle name="Comma 2 3 2 4" xfId="2844"/>
    <cellStyle name="Comma 2 3 2 5" xfId="2841"/>
    <cellStyle name="Comma 2 3 3" xfId="2845"/>
    <cellStyle name="Comma 2 3 4" xfId="2846"/>
    <cellStyle name="Comma 2 3 5" xfId="2840"/>
    <cellStyle name="Comma 2 4" xfId="535"/>
    <cellStyle name="Comma 2 4 10" xfId="2848"/>
    <cellStyle name="Comma 2 4 11" xfId="2847"/>
    <cellStyle name="Comma 2 4 2" xfId="536"/>
    <cellStyle name="Comma 2 4 2 2" xfId="2850"/>
    <cellStyle name="Comma 2 4 2 3" xfId="2849"/>
    <cellStyle name="Comma 2 4 3" xfId="537"/>
    <cellStyle name="Comma 2 4 3 2" xfId="2851"/>
    <cellStyle name="Comma 2 4 4" xfId="538"/>
    <cellStyle name="Comma 2 4 4 2" xfId="2852"/>
    <cellStyle name="Comma 2 4 5" xfId="539"/>
    <cellStyle name="Comma 2 4 5 2" xfId="2853"/>
    <cellStyle name="Comma 2 4 6" xfId="540"/>
    <cellStyle name="Comma 2 4 6 2" xfId="2854"/>
    <cellStyle name="Comma 2 4 7" xfId="541"/>
    <cellStyle name="Comma 2 4 7 2" xfId="2855"/>
    <cellStyle name="Comma 2 4 8" xfId="542"/>
    <cellStyle name="Comma 2 4 8 2" xfId="2856"/>
    <cellStyle name="Comma 2 4 9" xfId="543"/>
    <cellStyle name="Comma 2 4 9 2" xfId="2857"/>
    <cellStyle name="Comma 2 5" xfId="544"/>
    <cellStyle name="Comma 2 5 2" xfId="2859"/>
    <cellStyle name="Comma 2 5 2 2" xfId="2860"/>
    <cellStyle name="Comma 2 5 2 3" xfId="2861"/>
    <cellStyle name="Comma 2 5 3" xfId="2862"/>
    <cellStyle name="Comma 2 5 4" xfId="2858"/>
    <cellStyle name="Comma 2 6" xfId="545"/>
    <cellStyle name="Comma 2 6 2" xfId="2864"/>
    <cellStyle name="Comma 2 6 3" xfId="2863"/>
    <cellStyle name="Comma 2 7" xfId="546"/>
    <cellStyle name="Comma 2 7 2" xfId="2866"/>
    <cellStyle name="Comma 2 7 3" xfId="2865"/>
    <cellStyle name="Comma 2 8" xfId="547"/>
    <cellStyle name="Comma 2 8 2" xfId="2868"/>
    <cellStyle name="Comma 2 8 3" xfId="2867"/>
    <cellStyle name="Comma 2 9" xfId="548"/>
    <cellStyle name="Comma 2 9 2" xfId="2869"/>
    <cellStyle name="Comma 2_11310000 ลูกหนี้การค้า 5309" xfId="549"/>
    <cellStyle name="Comma 20" xfId="550"/>
    <cellStyle name="Comma 20 2" xfId="551"/>
    <cellStyle name="Comma 20 2 2" xfId="2871"/>
    <cellStyle name="Comma 20 3" xfId="2872"/>
    <cellStyle name="Comma 20 4" xfId="2870"/>
    <cellStyle name="Comma 21" xfId="552"/>
    <cellStyle name="Comma 21 2" xfId="1356"/>
    <cellStyle name="Comma 21 2 2" xfId="1408"/>
    <cellStyle name="Comma 21 2 2 2" xfId="2875"/>
    <cellStyle name="Comma 21 2 3" xfId="1409"/>
    <cellStyle name="Comma 21 2 3 2" xfId="2876"/>
    <cellStyle name="Comma 21 2 4" xfId="1410"/>
    <cellStyle name="Comma 21 2 4 2" xfId="2877"/>
    <cellStyle name="Comma 21 2 5" xfId="1411"/>
    <cellStyle name="Comma 21 2 5 2" xfId="2878"/>
    <cellStyle name="Comma 21 2 6" xfId="1412"/>
    <cellStyle name="Comma 21 2 6 2" xfId="2879"/>
    <cellStyle name="Comma 21 2 7" xfId="2880"/>
    <cellStyle name="Comma 21 2 8" xfId="2874"/>
    <cellStyle name="Comma 21 3" xfId="2881"/>
    <cellStyle name="Comma 21 4" xfId="2873"/>
    <cellStyle name="Comma 22" xfId="553"/>
    <cellStyle name="Comma 22 2" xfId="554"/>
    <cellStyle name="Comma 22 2 2" xfId="2883"/>
    <cellStyle name="Comma 22 3" xfId="2884"/>
    <cellStyle name="Comma 22 4" xfId="2882"/>
    <cellStyle name="Comma 23" xfId="555"/>
    <cellStyle name="Comma 23 2" xfId="2886"/>
    <cellStyle name="Comma 23 3" xfId="2885"/>
    <cellStyle name="Comma 24" xfId="1248"/>
    <cellStyle name="Comma 24 2" xfId="2888"/>
    <cellStyle name="Comma 24 3" xfId="2887"/>
    <cellStyle name="Comma 25" xfId="556"/>
    <cellStyle name="Comma 25 2" xfId="2890"/>
    <cellStyle name="Comma 25 3" xfId="2889"/>
    <cellStyle name="Comma 26" xfId="1250"/>
    <cellStyle name="Comma 26 2" xfId="2892"/>
    <cellStyle name="Comma 26 3" xfId="2891"/>
    <cellStyle name="Comma 27" xfId="1253"/>
    <cellStyle name="Comma 27 2" xfId="2894"/>
    <cellStyle name="Comma 27 3" xfId="2893"/>
    <cellStyle name="Comma 28" xfId="1258"/>
    <cellStyle name="Comma 28 2" xfId="2896"/>
    <cellStyle name="Comma 28 3" xfId="2895"/>
    <cellStyle name="Comma 29" xfId="1283"/>
    <cellStyle name="Comma 29 2" xfId="1361"/>
    <cellStyle name="Comma 29 3" xfId="1367"/>
    <cellStyle name="Comma 29 4" xfId="2516"/>
    <cellStyle name="Comma 29 5" xfId="2519"/>
    <cellStyle name="Comma 29 6" xfId="2898"/>
    <cellStyle name="Comma 29 7" xfId="2897"/>
    <cellStyle name="Comma 3" xfId="557"/>
    <cellStyle name="Comma 3 10" xfId="2900"/>
    <cellStyle name="Comma 3 11" xfId="2899"/>
    <cellStyle name="Comma 3 2" xfId="558"/>
    <cellStyle name="Comma 3 2 2" xfId="559"/>
    <cellStyle name="Comma 3 2 2 2" xfId="2903"/>
    <cellStyle name="Comma 3 2 2 3" xfId="2902"/>
    <cellStyle name="Comma 3 2 3" xfId="2904"/>
    <cellStyle name="Comma 3 2 4" xfId="2901"/>
    <cellStyle name="Comma 3 2_FAM GTEF_Lead 31.7.10" xfId="560"/>
    <cellStyle name="Comma 3 3" xfId="561"/>
    <cellStyle name="Comma 3 3 2" xfId="2906"/>
    <cellStyle name="Comma 3 3 3" xfId="2907"/>
    <cellStyle name="Comma 3 3 4" xfId="2905"/>
    <cellStyle name="Comma 3 4" xfId="562"/>
    <cellStyle name="Comma 3 4 2" xfId="563"/>
    <cellStyle name="Comma 3 4 3" xfId="2909"/>
    <cellStyle name="Comma 3 4 4" xfId="2908"/>
    <cellStyle name="Comma 3 5" xfId="564"/>
    <cellStyle name="Comma 3 5 2" xfId="2911"/>
    <cellStyle name="Comma 3 5 3" xfId="2910"/>
    <cellStyle name="Comma 3 6" xfId="565"/>
    <cellStyle name="Comma 3 6 2" xfId="2913"/>
    <cellStyle name="Comma 3 6 3" xfId="2912"/>
    <cellStyle name="Comma 3 7" xfId="1413"/>
    <cellStyle name="Comma 3 7 2" xfId="2915"/>
    <cellStyle name="Comma 3 7 3" xfId="2914"/>
    <cellStyle name="Comma 3 8" xfId="1414"/>
    <cellStyle name="Comma 3 8 2" xfId="2917"/>
    <cellStyle name="Comma 3 8 3" xfId="2918"/>
    <cellStyle name="Comma 3 8 4" xfId="2919"/>
    <cellStyle name="Comma 3 8 5" xfId="2916"/>
    <cellStyle name="Comma 3 9" xfId="1415"/>
    <cellStyle name="Comma 3 9 2" xfId="2921"/>
    <cellStyle name="Comma 3 9 3" xfId="2920"/>
    <cellStyle name="Comma 3_11310000 ลูกหนี้การค้า 5309" xfId="566"/>
    <cellStyle name="Comma 30" xfId="1350"/>
    <cellStyle name="Comma 30 2" xfId="1366"/>
    <cellStyle name="Comma 30 3" xfId="2518"/>
    <cellStyle name="Comma 30 4" xfId="2526"/>
    <cellStyle name="Comma 30 4 2" xfId="2923"/>
    <cellStyle name="Comma 30 5" xfId="2924"/>
    <cellStyle name="Comma 30 6" xfId="2922"/>
    <cellStyle name="Comma 31" xfId="1351"/>
    <cellStyle name="Comma 31 2" xfId="2527"/>
    <cellStyle name="Comma 31 2 2" xfId="2926"/>
    <cellStyle name="Comma 31 2 3" xfId="4001"/>
    <cellStyle name="Comma 31 3" xfId="2925"/>
    <cellStyle name="Comma 32" xfId="567"/>
    <cellStyle name="Comma 32 2" xfId="1370"/>
    <cellStyle name="Comma 32 3" xfId="2521"/>
    <cellStyle name="Comma 32 4" xfId="2928"/>
    <cellStyle name="Comma 32 5" xfId="2927"/>
    <cellStyle name="Comma 33" xfId="1352"/>
    <cellStyle name="Comma 33 2" xfId="2528"/>
    <cellStyle name="Comma 33 2 2" xfId="2930"/>
    <cellStyle name="Comma 33 3" xfId="2931"/>
    <cellStyle name="Comma 33 4" xfId="2929"/>
    <cellStyle name="Comma 34" xfId="1353"/>
    <cellStyle name="Comma 34 2" xfId="2529"/>
    <cellStyle name="Comma 34 2 2" xfId="2933"/>
    <cellStyle name="Comma 34 3" xfId="2934"/>
    <cellStyle name="Comma 34 4" xfId="2932"/>
    <cellStyle name="Comma 35" xfId="1354"/>
    <cellStyle name="Comma 35 2" xfId="2530"/>
    <cellStyle name="Comma 35 2 2" xfId="2936"/>
    <cellStyle name="Comma 35 3" xfId="2937"/>
    <cellStyle name="Comma 35 4" xfId="2935"/>
    <cellStyle name="Comma 36" xfId="1364"/>
    <cellStyle name="Comma 36 2" xfId="1368"/>
    <cellStyle name="Comma 36 2 2" xfId="2939"/>
    <cellStyle name="Comma 36 2 3" xfId="2938"/>
    <cellStyle name="Comma 36 3" xfId="2520"/>
    <cellStyle name="Comma 36 4" xfId="2940"/>
    <cellStyle name="Comma 37" xfId="2524"/>
    <cellStyle name="Comma 37 2" xfId="2942"/>
    <cellStyle name="Comma 37 3" xfId="2941"/>
    <cellStyle name="Comma 38" xfId="2943"/>
    <cellStyle name="Comma 39" xfId="2944"/>
    <cellStyle name="Comma 4" xfId="568"/>
    <cellStyle name="Comma 4 2" xfId="569"/>
    <cellStyle name="Comma 4 2 2" xfId="2947"/>
    <cellStyle name="Comma 4 2 3" xfId="2948"/>
    <cellStyle name="Comma 4 2 4" xfId="2949"/>
    <cellStyle name="Comma 4 2 5" xfId="2946"/>
    <cellStyle name="Comma 4 3" xfId="1416"/>
    <cellStyle name="Comma 4 3 2" xfId="2951"/>
    <cellStyle name="Comma 4 3 3" xfId="2950"/>
    <cellStyle name="Comma 4 4" xfId="2952"/>
    <cellStyle name="Comma 4 5" xfId="2953"/>
    <cellStyle name="Comma 4 6" xfId="2945"/>
    <cellStyle name="Comma 4_11310000 ลูกหนี้การค้า 5309" xfId="570"/>
    <cellStyle name="Comma 40" xfId="2954"/>
    <cellStyle name="Comma 41" xfId="2955"/>
    <cellStyle name="Comma 42" xfId="2956"/>
    <cellStyle name="Comma 43" xfId="1373"/>
    <cellStyle name="Comma 43 2" xfId="2522"/>
    <cellStyle name="Comma 43 2 2" xfId="2958"/>
    <cellStyle name="Comma 43 3" xfId="2959"/>
    <cellStyle name="Comma 43 4" xfId="2957"/>
    <cellStyle name="Comma 44" xfId="1417"/>
    <cellStyle name="Comma 44 2" xfId="2961"/>
    <cellStyle name="Comma 44 3" xfId="2960"/>
    <cellStyle name="Comma 45" xfId="1418"/>
    <cellStyle name="Comma 45 2" xfId="2963"/>
    <cellStyle name="Comma 45 3" xfId="2962"/>
    <cellStyle name="Comma 46" xfId="2964"/>
    <cellStyle name="Comma 47" xfId="2965"/>
    <cellStyle name="Comma 48" xfId="2966"/>
    <cellStyle name="Comma 49" xfId="2967"/>
    <cellStyle name="Comma 5" xfId="571"/>
    <cellStyle name="Comma 5 2" xfId="572"/>
    <cellStyle name="Comma 5 2 2" xfId="2970"/>
    <cellStyle name="Comma 5 2 3" xfId="2971"/>
    <cellStyle name="Comma 5 2 4" xfId="2969"/>
    <cellStyle name="Comma 5 3" xfId="573"/>
    <cellStyle name="Comma 5 3 2" xfId="2973"/>
    <cellStyle name="Comma 5 3 3" xfId="2972"/>
    <cellStyle name="Comma 5 4" xfId="2974"/>
    <cellStyle name="Comma 5 5" xfId="2975"/>
    <cellStyle name="Comma 5 6" xfId="2976"/>
    <cellStyle name="Comma 5 7" xfId="2977"/>
    <cellStyle name="Comma 5 8" xfId="2968"/>
    <cellStyle name="Comma 5_AA" xfId="1419"/>
    <cellStyle name="Comma 50" xfId="2978"/>
    <cellStyle name="Comma 51" xfId="2979"/>
    <cellStyle name="Comma 52" xfId="2980"/>
    <cellStyle name="Comma 53" xfId="2981"/>
    <cellStyle name="Comma 54" xfId="2982"/>
    <cellStyle name="Comma 55" xfId="2983"/>
    <cellStyle name="Comma 56" xfId="2984"/>
    <cellStyle name="Comma 57" xfId="2985"/>
    <cellStyle name="Comma 58" xfId="2986"/>
    <cellStyle name="Comma 59" xfId="2987"/>
    <cellStyle name="Comma 6" xfId="574"/>
    <cellStyle name="Comma 6 2" xfId="575"/>
    <cellStyle name="Comma 6 2 2" xfId="2990"/>
    <cellStyle name="Comma 6 2 3" xfId="2989"/>
    <cellStyle name="Comma 6 3" xfId="576"/>
    <cellStyle name="Comma 6 3 2" xfId="2991"/>
    <cellStyle name="Comma 6 4" xfId="2992"/>
    <cellStyle name="Comma 6 5" xfId="2988"/>
    <cellStyle name="Comma 6_Book2" xfId="2993"/>
    <cellStyle name="Comma 60" xfId="2994"/>
    <cellStyle name="Comma 61" xfId="2995"/>
    <cellStyle name="Comma 62" xfId="2996"/>
    <cellStyle name="Comma 63" xfId="2997"/>
    <cellStyle name="Comma 64" xfId="2998"/>
    <cellStyle name="Comma 65" xfId="2999"/>
    <cellStyle name="Comma 66" xfId="3000"/>
    <cellStyle name="Comma 67" xfId="3001"/>
    <cellStyle name="Comma 68" xfId="3002"/>
    <cellStyle name="Comma 69" xfId="3003"/>
    <cellStyle name="Comma 7" xfId="577"/>
    <cellStyle name="Comma 7 2" xfId="578"/>
    <cellStyle name="Comma 7 3" xfId="579"/>
    <cellStyle name="Comma 7 3 2" xfId="3005"/>
    <cellStyle name="Comma 7 4" xfId="3006"/>
    <cellStyle name="Comma 7 5" xfId="3004"/>
    <cellStyle name="Comma 7_WP-I-AGRI 31.08.53" xfId="580"/>
    <cellStyle name="Comma 70" xfId="3007"/>
    <cellStyle name="Comma 71" xfId="3008"/>
    <cellStyle name="Comma 72" xfId="3009"/>
    <cellStyle name="Comma 73" xfId="3010"/>
    <cellStyle name="Comma 74" xfId="3011"/>
    <cellStyle name="Comma 75" xfId="3012"/>
    <cellStyle name="Comma 76" xfId="3013"/>
    <cellStyle name="Comma 77" xfId="3014"/>
    <cellStyle name="Comma 78" xfId="3015"/>
    <cellStyle name="Comma 79" xfId="3016"/>
    <cellStyle name="Comma 8" xfId="581"/>
    <cellStyle name="Comma 8 2" xfId="582"/>
    <cellStyle name="Comma 8 2 2" xfId="3019"/>
    <cellStyle name="Comma 8 2 3" xfId="3018"/>
    <cellStyle name="Comma 8 3" xfId="583"/>
    <cellStyle name="Comma 8 3 2" xfId="3020"/>
    <cellStyle name="Comma 8 4" xfId="584"/>
    <cellStyle name="Comma 8 4 2" xfId="3021"/>
    <cellStyle name="Comma 8 5" xfId="585"/>
    <cellStyle name="Comma 8 5 2" xfId="3022"/>
    <cellStyle name="Comma 8 6" xfId="3023"/>
    <cellStyle name="Comma 8 7" xfId="3017"/>
    <cellStyle name="Comma 8_WP-I-AGRI 31.08.53" xfId="586"/>
    <cellStyle name="Comma 80" xfId="3024"/>
    <cellStyle name="Comma 81" xfId="3025"/>
    <cellStyle name="Comma 82" xfId="3026"/>
    <cellStyle name="Comma 83" xfId="3027"/>
    <cellStyle name="Comma 84" xfId="3028"/>
    <cellStyle name="Comma 85" xfId="3029"/>
    <cellStyle name="Comma 86" xfId="3030"/>
    <cellStyle name="Comma 87" xfId="3031"/>
    <cellStyle name="Comma 88" xfId="3032"/>
    <cellStyle name="Comma 89" xfId="3033"/>
    <cellStyle name="Comma 9" xfId="587"/>
    <cellStyle name="Comma 9 2" xfId="1420"/>
    <cellStyle name="Comma 9 3" xfId="3035"/>
    <cellStyle name="Comma 9 4" xfId="3034"/>
    <cellStyle name="Comma 9_IFEC Q3_09_Nual" xfId="1421"/>
    <cellStyle name="Comma 90" xfId="3036"/>
    <cellStyle name="Comma 91" xfId="3037"/>
    <cellStyle name="Comma 92" xfId="3038"/>
    <cellStyle name="Comma 93" xfId="3039"/>
    <cellStyle name="Comma 94" xfId="3040"/>
    <cellStyle name="Comma 95" xfId="3041"/>
    <cellStyle name="Comma 96" xfId="3042"/>
    <cellStyle name="Comma 97" xfId="3043"/>
    <cellStyle name="Comma 98" xfId="3044"/>
    <cellStyle name="Comma 99" xfId="3045"/>
    <cellStyle name="Comma M" xfId="3046"/>
    <cellStyle name="Comma Nung" xfId="1422"/>
    <cellStyle name="Comma Nung 2" xfId="3047"/>
    <cellStyle name="Comma T" xfId="3048"/>
    <cellStyle name="comma zerodec" xfId="588"/>
    <cellStyle name="comma zerodec 2" xfId="589"/>
    <cellStyle name="comma zerodec 2 2" xfId="590"/>
    <cellStyle name="comma zerodec 2 3" xfId="591"/>
    <cellStyle name="comma zerodec 2 4" xfId="592"/>
    <cellStyle name="comma zerodec 2 5" xfId="593"/>
    <cellStyle name="comma zerodec 2 6" xfId="3051"/>
    <cellStyle name="comma zerodec 2 7" xfId="3050"/>
    <cellStyle name="comma zerodec 3" xfId="594"/>
    <cellStyle name="comma zerodec 4" xfId="595"/>
    <cellStyle name="comma zerodec 5" xfId="596"/>
    <cellStyle name="comma zerodec 6" xfId="597"/>
    <cellStyle name="comma zerodec 7" xfId="3049"/>
    <cellStyle name="Comma0" xfId="1284"/>
    <cellStyle name="Comma0 2" xfId="3053"/>
    <cellStyle name="Comma0 3" xfId="3052"/>
    <cellStyle name="COMMON (0)  D1" xfId="3054"/>
    <cellStyle name="Copied" xfId="1285"/>
    <cellStyle name="Cover Date" xfId="3055"/>
    <cellStyle name="Cover Subtitle" xfId="3056"/>
    <cellStyle name="Cover Title" xfId="3057"/>
    <cellStyle name="Currency (hidden)" xfId="3058"/>
    <cellStyle name="Currency [00]" xfId="1286"/>
    <cellStyle name="Currency [00] 2" xfId="3060"/>
    <cellStyle name="Currency [00] 3" xfId="3059"/>
    <cellStyle name="Currency 10" xfId="1423"/>
    <cellStyle name="Currency 10 2" xfId="3061"/>
    <cellStyle name="Currency 11" xfId="1424"/>
    <cellStyle name="Currency 11 2" xfId="3062"/>
    <cellStyle name="Currency 12" xfId="1425"/>
    <cellStyle name="Currency 12 2" xfId="3063"/>
    <cellStyle name="Currency 13" xfId="1426"/>
    <cellStyle name="Currency 13 2" xfId="3064"/>
    <cellStyle name="Currency 14" xfId="1427"/>
    <cellStyle name="Currency 14 2" xfId="3065"/>
    <cellStyle name="Currency 2" xfId="598"/>
    <cellStyle name="Currency 2 2" xfId="1428"/>
    <cellStyle name="Currency 2 2 2" xfId="3067"/>
    <cellStyle name="Currency 2 3" xfId="3068"/>
    <cellStyle name="Currency 2 4" xfId="3066"/>
    <cellStyle name="Currency 2_คุณนที 2008" xfId="1429"/>
    <cellStyle name="Currency 3" xfId="599"/>
    <cellStyle name="Currency 4" xfId="1430"/>
    <cellStyle name="Currency 4 2" xfId="3069"/>
    <cellStyle name="Currency 5" xfId="1431"/>
    <cellStyle name="Currency 5 2" xfId="3070"/>
    <cellStyle name="Currency 6" xfId="1432"/>
    <cellStyle name="Currency 7" xfId="1433"/>
    <cellStyle name="Currency 7 2" xfId="3071"/>
    <cellStyle name="Currency 8" xfId="1434"/>
    <cellStyle name="Currency 8 2" xfId="3072"/>
    <cellStyle name="Currency 9" xfId="1435"/>
    <cellStyle name="Currency 9 2" xfId="3073"/>
    <cellStyle name="Currency0" xfId="1287"/>
    <cellStyle name="Currency0 2" xfId="3075"/>
    <cellStyle name="Currency0 3" xfId="3074"/>
    <cellStyle name="Currency1" xfId="600"/>
    <cellStyle name="Currency1 10" xfId="601"/>
    <cellStyle name="Currency1 10 2" xfId="3077"/>
    <cellStyle name="Currency1 11" xfId="602"/>
    <cellStyle name="Currency1 11 2" xfId="3078"/>
    <cellStyle name="Currency1 12" xfId="3076"/>
    <cellStyle name="Currency1 2" xfId="603"/>
    <cellStyle name="Currency1 2 2" xfId="604"/>
    <cellStyle name="Currency1 2 2 2" xfId="3080"/>
    <cellStyle name="Currency1 2 3" xfId="605"/>
    <cellStyle name="Currency1 2 3 2" xfId="3081"/>
    <cellStyle name="Currency1 2 4" xfId="606"/>
    <cellStyle name="Currency1 2 4 2" xfId="3082"/>
    <cellStyle name="Currency1 2 5" xfId="607"/>
    <cellStyle name="Currency1 2 5 2" xfId="3083"/>
    <cellStyle name="Currency1 2 6" xfId="3084"/>
    <cellStyle name="Currency1 2 7" xfId="3079"/>
    <cellStyle name="Currency1 3" xfId="608"/>
    <cellStyle name="Currency1 3 2" xfId="3085"/>
    <cellStyle name="Currency1 4" xfId="609"/>
    <cellStyle name="Currency1 4 2" xfId="3086"/>
    <cellStyle name="Currency1 5" xfId="610"/>
    <cellStyle name="Currency1 5 2" xfId="3087"/>
    <cellStyle name="Currency1 6" xfId="611"/>
    <cellStyle name="Currency1 6 2" xfId="3088"/>
    <cellStyle name="Currency1 7" xfId="612"/>
    <cellStyle name="Currency1 7 2" xfId="3089"/>
    <cellStyle name="Currency1 8" xfId="613"/>
    <cellStyle name="Currency1 8 2" xfId="3090"/>
    <cellStyle name="Currency1 9" xfId="614"/>
    <cellStyle name="Currency1 9 2" xfId="3091"/>
    <cellStyle name="Custom" xfId="3092"/>
    <cellStyle name="Date" xfId="615"/>
    <cellStyle name="Date 2" xfId="616"/>
    <cellStyle name="Date 2 2" xfId="617"/>
    <cellStyle name="Date 2 3" xfId="618"/>
    <cellStyle name="Date 2 4" xfId="619"/>
    <cellStyle name="Date 2 5" xfId="620"/>
    <cellStyle name="Date 3" xfId="621"/>
    <cellStyle name="Date 4" xfId="622"/>
    <cellStyle name="Date 5" xfId="623"/>
    <cellStyle name="Date 6" xfId="624"/>
    <cellStyle name="Date 7" xfId="3094"/>
    <cellStyle name="Date 8" xfId="3093"/>
    <cellStyle name="Date Eng" xfId="3095"/>
    <cellStyle name="Date Short" xfId="1288"/>
    <cellStyle name="Date_1" xfId="3096"/>
    <cellStyle name="Define your own named style" xfId="1289"/>
    <cellStyle name="DELTA" xfId="1290"/>
    <cellStyle name="Dezimal [0]_AR-Bilanzen9901" xfId="1436"/>
    <cellStyle name="Dezimal_AR-Bilanzen9901" xfId="1437"/>
    <cellStyle name="Dollar (zero dec)" xfId="625"/>
    <cellStyle name="Dollar (zero dec) 10" xfId="626"/>
    <cellStyle name="Dollar (zero dec) 10 2" xfId="3098"/>
    <cellStyle name="Dollar (zero dec) 11" xfId="627"/>
    <cellStyle name="Dollar (zero dec) 11 2" xfId="3099"/>
    <cellStyle name="Dollar (zero dec) 12" xfId="3097"/>
    <cellStyle name="Dollar (zero dec) 2" xfId="628"/>
    <cellStyle name="Dollar (zero dec) 2 2" xfId="629"/>
    <cellStyle name="Dollar (zero dec) 2 2 2" xfId="3101"/>
    <cellStyle name="Dollar (zero dec) 2 3" xfId="630"/>
    <cellStyle name="Dollar (zero dec) 2 3 2" xfId="3102"/>
    <cellStyle name="Dollar (zero dec) 2 4" xfId="631"/>
    <cellStyle name="Dollar (zero dec) 2 4 2" xfId="3103"/>
    <cellStyle name="Dollar (zero dec) 2 5" xfId="632"/>
    <cellStyle name="Dollar (zero dec) 2 5 2" xfId="3104"/>
    <cellStyle name="Dollar (zero dec) 2 6" xfId="3105"/>
    <cellStyle name="Dollar (zero dec) 2 7" xfId="3100"/>
    <cellStyle name="Dollar (zero dec) 3" xfId="633"/>
    <cellStyle name="Dollar (zero dec) 3 2" xfId="3106"/>
    <cellStyle name="Dollar (zero dec) 4" xfId="634"/>
    <cellStyle name="Dollar (zero dec) 4 2" xfId="3107"/>
    <cellStyle name="Dollar (zero dec) 5" xfId="635"/>
    <cellStyle name="Dollar (zero dec) 5 2" xfId="3108"/>
    <cellStyle name="Dollar (zero dec) 6" xfId="636"/>
    <cellStyle name="Dollar (zero dec) 6 2" xfId="3109"/>
    <cellStyle name="Dollar (zero dec) 7" xfId="637"/>
    <cellStyle name="Dollar (zero dec) 7 2" xfId="3110"/>
    <cellStyle name="Dollar (zero dec) 8" xfId="638"/>
    <cellStyle name="Dollar (zero dec) 8 2" xfId="3111"/>
    <cellStyle name="Dollar (zero dec) 9" xfId="639"/>
    <cellStyle name="Dollar (zero dec) 9 2" xfId="3112"/>
    <cellStyle name="Draw lines around data in range" xfId="1291"/>
    <cellStyle name="Draw lines around data in range 2" xfId="3113"/>
    <cellStyle name="Draw shadow and lines within range" xfId="1292"/>
    <cellStyle name="Draw shadow and lines within range 2" xfId="3114"/>
    <cellStyle name="E&amp;Y House" xfId="1438"/>
    <cellStyle name="E&amp;Y House 2" xfId="3115"/>
    <cellStyle name="Emphasis 1" xfId="1439"/>
    <cellStyle name="Emphasis 2" xfId="1440"/>
    <cellStyle name="Emphasis 3" xfId="1441"/>
    <cellStyle name="ency [0]_laroux" xfId="1293"/>
    <cellStyle name="Enlarge title text, yellow on blue" xfId="1294"/>
    <cellStyle name="Enter Currency (0)" xfId="1295"/>
    <cellStyle name="Enter Currency (0) 2" xfId="3117"/>
    <cellStyle name="Enter Currency (0) 3" xfId="3116"/>
    <cellStyle name="Enter Currency (2)" xfId="1296"/>
    <cellStyle name="Enter Currency (2) 2" xfId="3119"/>
    <cellStyle name="Enter Currency (2) 3" xfId="3118"/>
    <cellStyle name="Enter Units (0)" xfId="1297"/>
    <cellStyle name="Enter Units (0) 2" xfId="3121"/>
    <cellStyle name="Enter Units (0) 3" xfId="3120"/>
    <cellStyle name="Enter Units (1)" xfId="1298"/>
    <cellStyle name="Enter Units (1) 2" xfId="3123"/>
    <cellStyle name="Enter Units (1) 3" xfId="3122"/>
    <cellStyle name="Enter Units (2)" xfId="1299"/>
    <cellStyle name="Enter Units (2) 2" xfId="3125"/>
    <cellStyle name="Enter Units (2) 3" xfId="3124"/>
    <cellStyle name="Entered" xfId="1300"/>
    <cellStyle name="Euro" xfId="640"/>
    <cellStyle name="Euro 2" xfId="641"/>
    <cellStyle name="Euro 2 2" xfId="642"/>
    <cellStyle name="Euro 2 3" xfId="643"/>
    <cellStyle name="Euro 2 4" xfId="644"/>
    <cellStyle name="Euro 2 5" xfId="645"/>
    <cellStyle name="Euro 3" xfId="646"/>
    <cellStyle name="Euro 4" xfId="647"/>
    <cellStyle name="Euro 5" xfId="648"/>
    <cellStyle name="Euro 6" xfId="649"/>
    <cellStyle name="Euro 7" xfId="3127"/>
    <cellStyle name="Euro 8" xfId="3126"/>
    <cellStyle name="Excel Built-in Normal" xfId="3128"/>
    <cellStyle name="Explanatory Text" xfId="1147" builtinId="53" customBuiltin="1"/>
    <cellStyle name="Explanatory Text 10" xfId="650"/>
    <cellStyle name="Explanatory Text 11" xfId="651"/>
    <cellStyle name="Explanatory Text 12" xfId="652"/>
    <cellStyle name="Explanatory Text 13" xfId="653"/>
    <cellStyle name="Explanatory Text 14" xfId="654"/>
    <cellStyle name="Explanatory Text 15" xfId="3129"/>
    <cellStyle name="Explanatory Text 2" xfId="655"/>
    <cellStyle name="Explanatory Text 2 2" xfId="3131"/>
    <cellStyle name="Explanatory Text 2 3" xfId="3130"/>
    <cellStyle name="Explanatory Text 3" xfId="656"/>
    <cellStyle name="Explanatory Text 4" xfId="657"/>
    <cellStyle name="Explanatory Text 5" xfId="658"/>
    <cellStyle name="Explanatory Text 6" xfId="659"/>
    <cellStyle name="Explanatory Text 7" xfId="660"/>
    <cellStyle name="Explanatory Text 8" xfId="661"/>
    <cellStyle name="Explanatory Text 9" xfId="662"/>
    <cellStyle name="Fixed" xfId="663"/>
    <cellStyle name="Fixed 2" xfId="664"/>
    <cellStyle name="Fixed 2 2" xfId="665"/>
    <cellStyle name="Fixed 2 3" xfId="666"/>
    <cellStyle name="Fixed 2 4" xfId="667"/>
    <cellStyle name="Fixed 2 5" xfId="668"/>
    <cellStyle name="Fixed 3" xfId="669"/>
    <cellStyle name="Fixed 4" xfId="670"/>
    <cellStyle name="Fixed 5" xfId="671"/>
    <cellStyle name="Fixed 6" xfId="672"/>
    <cellStyle name="Footer SBILogo1" xfId="3132"/>
    <cellStyle name="Footer SBILogo2" xfId="3133"/>
    <cellStyle name="Footnote" xfId="3134"/>
    <cellStyle name="Footnote Reference" xfId="3135"/>
    <cellStyle name="Footnote__0_Lead_ KOSE_30.06.05" xfId="3136"/>
    <cellStyle name="FORM" xfId="3137"/>
    <cellStyle name="Format a column of totals" xfId="1301"/>
    <cellStyle name="Format a row of totals" xfId="1302"/>
    <cellStyle name="Format a row of totals 2" xfId="3138"/>
    <cellStyle name="Format text as bold, black on yello" xfId="1303"/>
    <cellStyle name="Format text as bold, black on yello 2" xfId="3139"/>
    <cellStyle name="General C" xfId="3140"/>
    <cellStyle name="General CA" xfId="3141"/>
    <cellStyle name="General Eng" xfId="3142"/>
    <cellStyle name="General S" xfId="3143"/>
    <cellStyle name="General T" xfId="3144"/>
    <cellStyle name="General W" xfId="3145"/>
    <cellStyle name="Good" xfId="1196" builtinId="26" customBuiltin="1"/>
    <cellStyle name="Good 10" xfId="673"/>
    <cellStyle name="Good 11" xfId="674"/>
    <cellStyle name="Good 12" xfId="675"/>
    <cellStyle name="Good 13" xfId="676"/>
    <cellStyle name="Good 14" xfId="677"/>
    <cellStyle name="Good 15" xfId="3146"/>
    <cellStyle name="Good 2" xfId="678"/>
    <cellStyle name="Good 2 2" xfId="3148"/>
    <cellStyle name="Good 2 3" xfId="3147"/>
    <cellStyle name="Good 3" xfId="679"/>
    <cellStyle name="Good 4" xfId="680"/>
    <cellStyle name="Good 5" xfId="681"/>
    <cellStyle name="Good 6" xfId="682"/>
    <cellStyle name="Good 7" xfId="683"/>
    <cellStyle name="Good 8" xfId="684"/>
    <cellStyle name="Good 9" xfId="685"/>
    <cellStyle name="Grey" xfId="686"/>
    <cellStyle name="Grey 2" xfId="3150"/>
    <cellStyle name="Grey 3" xfId="3151"/>
    <cellStyle name="Grey 4" xfId="3152"/>
    <cellStyle name="Grey 5" xfId="3149"/>
    <cellStyle name="Head1" xfId="3153"/>
    <cellStyle name="Head2" xfId="3154"/>
    <cellStyle name="Head3" xfId="3155"/>
    <cellStyle name="Head4" xfId="3156"/>
    <cellStyle name="HEADER" xfId="1442"/>
    <cellStyle name="Header - Style1" xfId="1443"/>
    <cellStyle name="HEADER 2" xfId="3158"/>
    <cellStyle name="HEADER 3" xfId="3159"/>
    <cellStyle name="Header 4" xfId="3157"/>
    <cellStyle name="Header Draft Stamp" xfId="3160"/>
    <cellStyle name="Header__0_Lead_ KOSE_30.06.05" xfId="3161"/>
    <cellStyle name="Header1" xfId="687"/>
    <cellStyle name="Header1 2" xfId="3163"/>
    <cellStyle name="Header1 3" xfId="3164"/>
    <cellStyle name="Header1 4" xfId="3162"/>
    <cellStyle name="Header2" xfId="688"/>
    <cellStyle name="Header2 2" xfId="3166"/>
    <cellStyle name="Header2 3" xfId="3167"/>
    <cellStyle name="Header2 4" xfId="3168"/>
    <cellStyle name="Header2 5" xfId="3165"/>
    <cellStyle name="headerStyleStringLeft" xfId="689"/>
    <cellStyle name="headerStyleStringLeft 2" xfId="690"/>
    <cellStyle name="headerStyleStringLeft 3" xfId="691"/>
    <cellStyle name="headerStyleStringRight" xfId="692"/>
    <cellStyle name="headerStyleStringRight 2" xfId="693"/>
    <cellStyle name="headerStyleStringRight 3" xfId="694"/>
    <cellStyle name="Heading" xfId="1444"/>
    <cellStyle name="Heading 1" xfId="1240" builtinId="16" customBuiltin="1"/>
    <cellStyle name="Heading 1 10" xfId="695"/>
    <cellStyle name="Heading 1 11" xfId="696"/>
    <cellStyle name="Heading 1 12" xfId="697"/>
    <cellStyle name="Heading 1 13" xfId="698"/>
    <cellStyle name="Heading 1 14" xfId="699"/>
    <cellStyle name="Heading 1 15" xfId="3170"/>
    <cellStyle name="Heading 1 2" xfId="700"/>
    <cellStyle name="Heading 1 2 2" xfId="3172"/>
    <cellStyle name="Heading 1 2 3" xfId="3171"/>
    <cellStyle name="Heading 1 3" xfId="701"/>
    <cellStyle name="Heading 1 4" xfId="702"/>
    <cellStyle name="Heading 1 5" xfId="703"/>
    <cellStyle name="Heading 1 6" xfId="704"/>
    <cellStyle name="Heading 1 7" xfId="705"/>
    <cellStyle name="Heading 1 8" xfId="706"/>
    <cellStyle name="Heading 1 9" xfId="707"/>
    <cellStyle name="Heading 1 Above" xfId="3173"/>
    <cellStyle name="Heading 1+" xfId="3174"/>
    <cellStyle name="Heading 1+ 2" xfId="3175"/>
    <cellStyle name="Heading 2" xfId="1241" builtinId="17" customBuiltin="1"/>
    <cellStyle name="Heading 2 10" xfId="708"/>
    <cellStyle name="Heading 2 11" xfId="709"/>
    <cellStyle name="Heading 2 12" xfId="710"/>
    <cellStyle name="Heading 2 13" xfId="711"/>
    <cellStyle name="Heading 2 14" xfId="712"/>
    <cellStyle name="Heading 2 15" xfId="3176"/>
    <cellStyle name="Heading 2 2" xfId="713"/>
    <cellStyle name="Heading 2 2 2" xfId="3178"/>
    <cellStyle name="Heading 2 2 3" xfId="3177"/>
    <cellStyle name="Heading 2 3" xfId="714"/>
    <cellStyle name="Heading 2 4" xfId="715"/>
    <cellStyle name="Heading 2 5" xfId="716"/>
    <cellStyle name="Heading 2 6" xfId="717"/>
    <cellStyle name="Heading 2 7" xfId="718"/>
    <cellStyle name="Heading 2 8" xfId="719"/>
    <cellStyle name="Heading 2 9" xfId="720"/>
    <cellStyle name="Heading 2 Below" xfId="3179"/>
    <cellStyle name="Heading 2+" xfId="3180"/>
    <cellStyle name="Heading 2+ 2" xfId="3181"/>
    <cellStyle name="Heading 3" xfId="1242" builtinId="18" customBuiltin="1"/>
    <cellStyle name="Heading 3 10" xfId="721"/>
    <cellStyle name="Heading 3 11" xfId="722"/>
    <cellStyle name="Heading 3 12" xfId="723"/>
    <cellStyle name="Heading 3 13" xfId="724"/>
    <cellStyle name="Heading 3 14" xfId="725"/>
    <cellStyle name="Heading 3 15" xfId="3182"/>
    <cellStyle name="Heading 3 2" xfId="726"/>
    <cellStyle name="Heading 3 2 2" xfId="3184"/>
    <cellStyle name="Heading 3 2 3" xfId="3183"/>
    <cellStyle name="Heading 3 3" xfId="727"/>
    <cellStyle name="Heading 3 4" xfId="728"/>
    <cellStyle name="Heading 3 5" xfId="729"/>
    <cellStyle name="Heading 3 6" xfId="730"/>
    <cellStyle name="Heading 3 7" xfId="731"/>
    <cellStyle name="Heading 3 8" xfId="732"/>
    <cellStyle name="Heading 3 9" xfId="733"/>
    <cellStyle name="Heading 3+" xfId="3185"/>
    <cellStyle name="Heading 4" xfId="1243" builtinId="19" customBuiltin="1"/>
    <cellStyle name="Heading 4 10" xfId="734"/>
    <cellStyle name="Heading 4 11" xfId="735"/>
    <cellStyle name="Heading 4 12" xfId="736"/>
    <cellStyle name="Heading 4 13" xfId="737"/>
    <cellStyle name="Heading 4 14" xfId="738"/>
    <cellStyle name="Heading 4 15" xfId="3186"/>
    <cellStyle name="Heading 4 2" xfId="739"/>
    <cellStyle name="Heading 4 2 2" xfId="3188"/>
    <cellStyle name="Heading 4 2 3" xfId="3187"/>
    <cellStyle name="Heading 4 3" xfId="740"/>
    <cellStyle name="Heading 4 4" xfId="741"/>
    <cellStyle name="Heading 4 5" xfId="742"/>
    <cellStyle name="Heading 4 6" xfId="743"/>
    <cellStyle name="Heading 4 7" xfId="744"/>
    <cellStyle name="Heading 4 8" xfId="745"/>
    <cellStyle name="Heading 4 9" xfId="746"/>
    <cellStyle name="Heading 5" xfId="3189"/>
    <cellStyle name="Heading 6" xfId="3190"/>
    <cellStyle name="Heading 7" xfId="3169"/>
    <cellStyle name="HEADING, MAJOR" xfId="3191"/>
    <cellStyle name="HEADING, MINOR" xfId="3192"/>
    <cellStyle name="HEADING, RIGHT" xfId="3193"/>
    <cellStyle name="HEADING,MAJOR" xfId="3194"/>
    <cellStyle name="HEADING1" xfId="747"/>
    <cellStyle name="HEADING1 2" xfId="748"/>
    <cellStyle name="HEADING1 2 2" xfId="749"/>
    <cellStyle name="HEADING1 2 3" xfId="750"/>
    <cellStyle name="HEADING1 2 4" xfId="751"/>
    <cellStyle name="HEADING1 2 5" xfId="752"/>
    <cellStyle name="HEADING1 3" xfId="753"/>
    <cellStyle name="HEADING1 4" xfId="754"/>
    <cellStyle name="HEADING1 5" xfId="755"/>
    <cellStyle name="HEADING1 6" xfId="756"/>
    <cellStyle name="HEADING2" xfId="757"/>
    <cellStyle name="HEADING2 2" xfId="758"/>
    <cellStyle name="HEADING2 2 2" xfId="759"/>
    <cellStyle name="HEADING2 2 3" xfId="760"/>
    <cellStyle name="HEADING2 2 4" xfId="761"/>
    <cellStyle name="HEADING2 2 5" xfId="762"/>
    <cellStyle name="HEADING2 3" xfId="763"/>
    <cellStyle name="HEADING2 4" xfId="764"/>
    <cellStyle name="HEADING2 5" xfId="765"/>
    <cellStyle name="HEADING2 6" xfId="766"/>
    <cellStyle name="Hidden" xfId="3195"/>
    <cellStyle name="Hyperlink 2" xfId="767"/>
    <cellStyle name="Hyperlink 2 2" xfId="768"/>
    <cellStyle name="Hyperlink 2 3" xfId="3197"/>
    <cellStyle name="Hyperlink 2 4" xfId="3196"/>
    <cellStyle name="Hyperlink 3" xfId="769"/>
    <cellStyle name="Hyperlink 4" xfId="770"/>
    <cellStyle name="Hyperlink 5" xfId="771"/>
    <cellStyle name="Hyperlink 6" xfId="772"/>
    <cellStyle name="Hyperlink 7" xfId="773"/>
    <cellStyle name="Index Number" xfId="3198"/>
    <cellStyle name="Input" xfId="1214" builtinId="20" customBuiltin="1"/>
    <cellStyle name="Input [yellow]" xfId="774"/>
    <cellStyle name="Input [yellow] 2" xfId="3200"/>
    <cellStyle name="Input [yellow] 3" xfId="3201"/>
    <cellStyle name="Input [yellow] 4" xfId="3202"/>
    <cellStyle name="Input [yellow] 5" xfId="3203"/>
    <cellStyle name="Input [yellow] 6" xfId="3199"/>
    <cellStyle name="Input 10" xfId="775"/>
    <cellStyle name="Input 10 2" xfId="3205"/>
    <cellStyle name="Input 10 3" xfId="3206"/>
    <cellStyle name="Input 10 4" xfId="3204"/>
    <cellStyle name="Input 11" xfId="776"/>
    <cellStyle name="Input 11 2" xfId="3208"/>
    <cellStyle name="Input 11 3" xfId="3209"/>
    <cellStyle name="Input 11 4" xfId="3207"/>
    <cellStyle name="Input 12" xfId="777"/>
    <cellStyle name="Input 12 2" xfId="3211"/>
    <cellStyle name="Input 12 3" xfId="3212"/>
    <cellStyle name="Input 12 4" xfId="3210"/>
    <cellStyle name="Input 13" xfId="778"/>
    <cellStyle name="Input 13 2" xfId="3214"/>
    <cellStyle name="Input 13 3" xfId="3215"/>
    <cellStyle name="Input 13 4" xfId="3213"/>
    <cellStyle name="Input 14" xfId="779"/>
    <cellStyle name="Input 14 2" xfId="3217"/>
    <cellStyle name="Input 14 3" xfId="3218"/>
    <cellStyle name="Input 14 4" xfId="3216"/>
    <cellStyle name="Input 15" xfId="3219"/>
    <cellStyle name="Input 16" xfId="3220"/>
    <cellStyle name="Input 17" xfId="3221"/>
    <cellStyle name="Input 18" xfId="3222"/>
    <cellStyle name="Input 19" xfId="3223"/>
    <cellStyle name="Input 2" xfId="780"/>
    <cellStyle name="Input 2 2" xfId="3225"/>
    <cellStyle name="Input 2 3" xfId="3226"/>
    <cellStyle name="Input 2 4" xfId="3224"/>
    <cellStyle name="Input 20" xfId="3227"/>
    <cellStyle name="Input 21" xfId="3228"/>
    <cellStyle name="Input 22" xfId="3229"/>
    <cellStyle name="Input 23" xfId="3230"/>
    <cellStyle name="Input 24" xfId="3231"/>
    <cellStyle name="Input 25" xfId="3232"/>
    <cellStyle name="Input 26" xfId="3233"/>
    <cellStyle name="Input 27" xfId="3234"/>
    <cellStyle name="Input 28" xfId="3235"/>
    <cellStyle name="Input 29" xfId="3236"/>
    <cellStyle name="Input 3" xfId="781"/>
    <cellStyle name="Input 3 2" xfId="3238"/>
    <cellStyle name="Input 3 3" xfId="3239"/>
    <cellStyle name="Input 3 4" xfId="3237"/>
    <cellStyle name="Input 30" xfId="3240"/>
    <cellStyle name="Input 31" xfId="3241"/>
    <cellStyle name="Input 32" xfId="3242"/>
    <cellStyle name="Input 4" xfId="782"/>
    <cellStyle name="Input 4 2" xfId="3244"/>
    <cellStyle name="Input 4 3" xfId="3245"/>
    <cellStyle name="Input 4 4" xfId="3243"/>
    <cellStyle name="Input 5" xfId="783"/>
    <cellStyle name="Input 5 2" xfId="3247"/>
    <cellStyle name="Input 5 3" xfId="3248"/>
    <cellStyle name="Input 5 4" xfId="3246"/>
    <cellStyle name="Input 6" xfId="784"/>
    <cellStyle name="Input 6 2" xfId="3250"/>
    <cellStyle name="Input 6 3" xfId="3251"/>
    <cellStyle name="Input 6 4" xfId="3249"/>
    <cellStyle name="Input 7" xfId="785"/>
    <cellStyle name="Input 7 2" xfId="3253"/>
    <cellStyle name="Input 7 3" xfId="3254"/>
    <cellStyle name="Input 7 4" xfId="3252"/>
    <cellStyle name="Input 8" xfId="786"/>
    <cellStyle name="Input 8 2" xfId="3256"/>
    <cellStyle name="Input 8 3" xfId="3257"/>
    <cellStyle name="Input 8 4" xfId="3255"/>
    <cellStyle name="Input 9" xfId="787"/>
    <cellStyle name="Input 9 2" xfId="3259"/>
    <cellStyle name="Input 9 3" xfId="3260"/>
    <cellStyle name="Input 9 4" xfId="3258"/>
    <cellStyle name="Integer" xfId="3261"/>
    <cellStyle name="Komma_Europe" xfId="3262"/>
    <cellStyle name="l,Bold&quot;&amp;18BBb_x0001_" xfId="1304"/>
    <cellStyle name="Leadsheet" xfId="788"/>
    <cellStyle name="Leadsheet 2" xfId="3263"/>
    <cellStyle name="LINEAL - Style2" xfId="3264"/>
    <cellStyle name="Link Currency (0)" xfId="1305"/>
    <cellStyle name="Link Currency (0) 2" xfId="3266"/>
    <cellStyle name="Link Currency (0) 3" xfId="3265"/>
    <cellStyle name="Link Currency (2)" xfId="1306"/>
    <cellStyle name="Link Currency (2) 2" xfId="3268"/>
    <cellStyle name="Link Currency (2) 3" xfId="3267"/>
    <cellStyle name="Link Units (0)" xfId="1307"/>
    <cellStyle name="Link Units (0) 2" xfId="3270"/>
    <cellStyle name="Link Units (0) 3" xfId="3269"/>
    <cellStyle name="Link Units (1)" xfId="1308"/>
    <cellStyle name="Link Units (1) 2" xfId="3272"/>
    <cellStyle name="Link Units (1) 3" xfId="3271"/>
    <cellStyle name="Link Units (2)" xfId="1309"/>
    <cellStyle name="Link Units (2) 2" xfId="3274"/>
    <cellStyle name="Link Units (2) 3" xfId="3273"/>
    <cellStyle name="Linked Cell" xfId="1195" builtinId="24" customBuiltin="1"/>
    <cellStyle name="Linked Cell 10" xfId="789"/>
    <cellStyle name="Linked Cell 11" xfId="790"/>
    <cellStyle name="Linked Cell 12" xfId="791"/>
    <cellStyle name="Linked Cell 13" xfId="792"/>
    <cellStyle name="Linked Cell 14" xfId="793"/>
    <cellStyle name="Linked Cell 15" xfId="3275"/>
    <cellStyle name="Linked Cell 2" xfId="794"/>
    <cellStyle name="Linked Cell 2 2" xfId="3277"/>
    <cellStyle name="Linked Cell 2 3" xfId="3276"/>
    <cellStyle name="Linked Cell 3" xfId="795"/>
    <cellStyle name="Linked Cell 4" xfId="796"/>
    <cellStyle name="Linked Cell 5" xfId="797"/>
    <cellStyle name="Linked Cell 6" xfId="798"/>
    <cellStyle name="Linked Cell 7" xfId="799"/>
    <cellStyle name="Linked Cell 8" xfId="800"/>
    <cellStyle name="Linked Cell 9" xfId="801"/>
    <cellStyle name="M" xfId="1310"/>
    <cellStyle name="M 2" xfId="3278"/>
    <cellStyle name="Milliers [0]_laroux" xfId="3279"/>
    <cellStyle name="Milliers_laroux" xfId="3280"/>
    <cellStyle name="Model" xfId="1445"/>
    <cellStyle name="Model 2" xfId="3282"/>
    <cellStyle name="Model 3" xfId="3281"/>
    <cellStyle name="Monétaire [0]_laroux" xfId="3283"/>
    <cellStyle name="Monétaire_laroux" xfId="3284"/>
    <cellStyle name="Month Year" xfId="3285"/>
    <cellStyle name="Month Year F" xfId="3286"/>
    <cellStyle name="Month Year S" xfId="3287"/>
    <cellStyle name="Month Year T" xfId="3288"/>
    <cellStyle name="Neutral" xfId="1215" builtinId="28" customBuiltin="1"/>
    <cellStyle name="Neutral 10" xfId="802"/>
    <cellStyle name="Neutral 11" xfId="803"/>
    <cellStyle name="Neutral 12" xfId="804"/>
    <cellStyle name="Neutral 13" xfId="805"/>
    <cellStyle name="Neutral 14" xfId="806"/>
    <cellStyle name="Neutral 15" xfId="3289"/>
    <cellStyle name="Neutral 2" xfId="807"/>
    <cellStyle name="Neutral 2 2" xfId="3291"/>
    <cellStyle name="Neutral 2 3" xfId="3290"/>
    <cellStyle name="Neutral 3" xfId="808"/>
    <cellStyle name="Neutral 4" xfId="809"/>
    <cellStyle name="Neutral 5" xfId="810"/>
    <cellStyle name="Neutral 6" xfId="811"/>
    <cellStyle name="Neutral 7" xfId="812"/>
    <cellStyle name="Neutral 8" xfId="813"/>
    <cellStyle name="Neutral 9" xfId="814"/>
    <cellStyle name="New" xfId="1311"/>
    <cellStyle name="New Times Roman" xfId="815"/>
    <cellStyle name="Nɯrmal_Consulting" xfId="1312"/>
    <cellStyle name="no dec" xfId="816"/>
    <cellStyle name="no dec 10" xfId="817"/>
    <cellStyle name="no dec 2" xfId="818"/>
    <cellStyle name="no dec 2 2" xfId="819"/>
    <cellStyle name="no dec 2 3" xfId="820"/>
    <cellStyle name="no dec 2 4" xfId="821"/>
    <cellStyle name="no dec 2 5" xfId="822"/>
    <cellStyle name="no dec 3" xfId="823"/>
    <cellStyle name="no dec 4" xfId="824"/>
    <cellStyle name="no dec 5" xfId="825"/>
    <cellStyle name="no dec 6" xfId="826"/>
    <cellStyle name="no dec 7" xfId="827"/>
    <cellStyle name="no dec 8" xfId="828"/>
    <cellStyle name="no dec 9" xfId="829"/>
    <cellStyle name="no dec_FAM GTEF_Lead 31.7.10" xfId="830"/>
    <cellStyle name="Nor}al" xfId="3292"/>
    <cellStyle name="Normal" xfId="0" builtinId="0"/>
    <cellStyle name="Normal - Style1" xfId="831"/>
    <cellStyle name="Normal - Style1 10" xfId="832"/>
    <cellStyle name="Normal - Style1 11" xfId="3294"/>
    <cellStyle name="Normal - Style1 12" xfId="3293"/>
    <cellStyle name="Normal - Style1 2" xfId="833"/>
    <cellStyle name="Normal - Style1 2 2" xfId="3296"/>
    <cellStyle name="Normal - Style1 2 3" xfId="3295"/>
    <cellStyle name="Normal - Style1 3" xfId="834"/>
    <cellStyle name="Normal - Style1 4" xfId="835"/>
    <cellStyle name="Normal - Style1 5" xfId="836"/>
    <cellStyle name="Normal - Style1 6" xfId="837"/>
    <cellStyle name="Normal - Style1 7" xfId="838"/>
    <cellStyle name="Normal - Style1 8" xfId="839"/>
    <cellStyle name="Normal - Style1 9" xfId="840"/>
    <cellStyle name="Normal - Style1_FAM GTEF_Lead 31.7.10" xfId="841"/>
    <cellStyle name="Normal - Style2" xfId="1313"/>
    <cellStyle name="Normal - Style3" xfId="1314"/>
    <cellStyle name="Normal - Style4" xfId="1315"/>
    <cellStyle name="Normal - Style5" xfId="1316"/>
    <cellStyle name="Normal - Style6" xfId="1317"/>
    <cellStyle name="Normal - Style7" xfId="1318"/>
    <cellStyle name="Normal - Style8" xfId="1319"/>
    <cellStyle name="Normal [-]" xfId="3297"/>
    <cellStyle name="Normal [0]" xfId="3298"/>
    <cellStyle name="Normal 10" xfId="842"/>
    <cellStyle name="Normal 10 2" xfId="843"/>
    <cellStyle name="Normal 10 2 2" xfId="1256"/>
    <cellStyle name="Normal 10 3" xfId="844"/>
    <cellStyle name="Normal 10 3 2" xfId="3300"/>
    <cellStyle name="Normal 10 4" xfId="3301"/>
    <cellStyle name="Normal 10 5" xfId="3299"/>
    <cellStyle name="Normal 10_FAM GTEF_Lead 31.7.10" xfId="845"/>
    <cellStyle name="Normal 100" xfId="3302"/>
    <cellStyle name="Normal 101" xfId="3303"/>
    <cellStyle name="Normal 102" xfId="3304"/>
    <cellStyle name="Normal 103" xfId="3305"/>
    <cellStyle name="Normal 104" xfId="3306"/>
    <cellStyle name="Normal 105" xfId="3307"/>
    <cellStyle name="Normal 106" xfId="3308"/>
    <cellStyle name="Normal 107" xfId="3309"/>
    <cellStyle name="Normal 108" xfId="3310"/>
    <cellStyle name="Normal 109" xfId="3311"/>
    <cellStyle name="Normal 11" xfId="846"/>
    <cellStyle name="Normal 11 2" xfId="847"/>
    <cellStyle name="Normal 11 3" xfId="3313"/>
    <cellStyle name="Normal 11 4" xfId="3312"/>
    <cellStyle name="Normal 110" xfId="3314"/>
    <cellStyle name="Normal 111" xfId="3315"/>
    <cellStyle name="Normal 112" xfId="3316"/>
    <cellStyle name="Normal 113" xfId="3317"/>
    <cellStyle name="Normal 114" xfId="3318"/>
    <cellStyle name="Normal 115" xfId="3319"/>
    <cellStyle name="Normal 116" xfId="3320"/>
    <cellStyle name="Normal 117" xfId="3321"/>
    <cellStyle name="Normal 118" xfId="3322"/>
    <cellStyle name="Normal 119" xfId="3323"/>
    <cellStyle name="Normal 12" xfId="848"/>
    <cellStyle name="Normal 12 2" xfId="849"/>
    <cellStyle name="Normal 12 2 2" xfId="1359"/>
    <cellStyle name="Normal 12 2 3" xfId="3325"/>
    <cellStyle name="Normal 12 3" xfId="3326"/>
    <cellStyle name="Normal 12 4" xfId="3324"/>
    <cellStyle name="Normal 120" xfId="2533"/>
    <cellStyle name="Normal 120 2" xfId="3327"/>
    <cellStyle name="Normal 121" xfId="3328"/>
    <cellStyle name="Normal 122" xfId="3329"/>
    <cellStyle name="Normal 123" xfId="3330"/>
    <cellStyle name="Normal 124" xfId="2534"/>
    <cellStyle name="Normal 13" xfId="850"/>
    <cellStyle name="Normal 13 2" xfId="851"/>
    <cellStyle name="Normal 13 3" xfId="3331"/>
    <cellStyle name="Normal 14" xfId="852"/>
    <cellStyle name="Normal 14 2" xfId="3333"/>
    <cellStyle name="Normal 14 3" xfId="3334"/>
    <cellStyle name="Normal 14 4" xfId="3332"/>
    <cellStyle name="Normal 15" xfId="1257"/>
    <cellStyle name="Normal 15 2" xfId="3336"/>
    <cellStyle name="Normal 15 3" xfId="3337"/>
    <cellStyle name="Normal 15 4" xfId="3335"/>
    <cellStyle name="Normal 16" xfId="853"/>
    <cellStyle name="Normal 16 2" xfId="3339"/>
    <cellStyle name="Normal 16 3" xfId="3338"/>
    <cellStyle name="Normal 17" xfId="854"/>
    <cellStyle name="Normal 17 2" xfId="3341"/>
    <cellStyle name="Normal 17 3" xfId="3340"/>
    <cellStyle name="Normal 18" xfId="855"/>
    <cellStyle name="Normal 18 2" xfId="3343"/>
    <cellStyle name="Normal 18 3" xfId="3342"/>
    <cellStyle name="Normal 19" xfId="856"/>
    <cellStyle name="Normal 19 2" xfId="3345"/>
    <cellStyle name="Normal 19 3" xfId="3344"/>
    <cellStyle name="Normal 2" xfId="857"/>
    <cellStyle name="Normal 2 10" xfId="858"/>
    <cellStyle name="Normal 2 11" xfId="859"/>
    <cellStyle name="Normal 2 12" xfId="1254"/>
    <cellStyle name="Normal 2 13" xfId="1320"/>
    <cellStyle name="Normal 2 13 2" xfId="3347"/>
    <cellStyle name="Normal 2 14" xfId="3346"/>
    <cellStyle name="Normal 2 2" xfId="860"/>
    <cellStyle name="Normal 2 2 10" xfId="861"/>
    <cellStyle name="Normal 2 2 10 2" xfId="3348"/>
    <cellStyle name="Normal 2 2 11" xfId="3349"/>
    <cellStyle name="Normal 2 2 2" xfId="862"/>
    <cellStyle name="Normal 2 2 2 10" xfId="3351"/>
    <cellStyle name="Normal 2 2 2 11" xfId="3350"/>
    <cellStyle name="Normal 2 2 2 2" xfId="863"/>
    <cellStyle name="Normal 2 2 2 3" xfId="864"/>
    <cellStyle name="Normal 2 2 2 4" xfId="865"/>
    <cellStyle name="Normal 2 2 2 5" xfId="866"/>
    <cellStyle name="Normal 2 2 2 6" xfId="867"/>
    <cellStyle name="Normal 2 2 2 7" xfId="868"/>
    <cellStyle name="Normal 2 2 2 8" xfId="869"/>
    <cellStyle name="Normal 2 2 2 9" xfId="870"/>
    <cellStyle name="Normal 2 2 3" xfId="871"/>
    <cellStyle name="Normal 2 2 4" xfId="872"/>
    <cellStyle name="Normal 2 2 4 2" xfId="3353"/>
    <cellStyle name="Normal 2 2 4 3" xfId="3352"/>
    <cellStyle name="Normal 2 2 5" xfId="873"/>
    <cellStyle name="Normal 2 2 5 2" xfId="3354"/>
    <cellStyle name="Normal 2 2 6" xfId="874"/>
    <cellStyle name="Normal 2 2 6 2" xfId="3355"/>
    <cellStyle name="Normal 2 2 7" xfId="875"/>
    <cellStyle name="Normal 2 2 7 2" xfId="3356"/>
    <cellStyle name="Normal 2 2 8" xfId="876"/>
    <cellStyle name="Normal 2 2 8 2" xfId="3357"/>
    <cellStyle name="Normal 2 2 9" xfId="877"/>
    <cellStyle name="Normal 2 2 9 2" xfId="3358"/>
    <cellStyle name="Normal 2 2_boi_WORKSHEET สค-ธค 51" xfId="1446"/>
    <cellStyle name="Normal 2 3" xfId="878"/>
    <cellStyle name="Normal 2 3 2" xfId="879"/>
    <cellStyle name="Normal 2 3 2 2" xfId="1447"/>
    <cellStyle name="Normal 2 3 2 3" xfId="1448"/>
    <cellStyle name="Normal 2 3 2 4" xfId="1449"/>
    <cellStyle name="Normal 2 3 2 5" xfId="1450"/>
    <cellStyle name="Normal 2 3 2 6" xfId="1451"/>
    <cellStyle name="Normal 2 3 2 7" xfId="3361"/>
    <cellStyle name="Normal 2 3 2 8" xfId="3360"/>
    <cellStyle name="Normal 2 3 3" xfId="880"/>
    <cellStyle name="Normal 2 3 3 2" xfId="3363"/>
    <cellStyle name="Normal 2 3 3 3" xfId="3362"/>
    <cellStyle name="Normal 2 3 4" xfId="881"/>
    <cellStyle name="Normal 2 3 4 2" xfId="3364"/>
    <cellStyle name="Normal 2 3 5" xfId="882"/>
    <cellStyle name="Normal 2 3 5 2" xfId="3365"/>
    <cellStyle name="Normal 2 3 6" xfId="1452"/>
    <cellStyle name="Normal 2 3 7" xfId="1453"/>
    <cellStyle name="Normal 2 3 8" xfId="2525"/>
    <cellStyle name="Normal 2 3 8 2" xfId="4000"/>
    <cellStyle name="Normal 2 3 9" xfId="3359"/>
    <cellStyle name="Normal 2 3_เช็ครับ 03-53" xfId="1454"/>
    <cellStyle name="Normal 2 4" xfId="883"/>
    <cellStyle name="Normal 2 4 2" xfId="1321"/>
    <cellStyle name="Normal 2 4 2 2" xfId="3368"/>
    <cellStyle name="Normal 2 4 2 3" xfId="3367"/>
    <cellStyle name="Normal 2 4 3" xfId="3369"/>
    <cellStyle name="Normal 2 4 4" xfId="3370"/>
    <cellStyle name="Normal 2 4 5" xfId="3366"/>
    <cellStyle name="Normal 2 5" xfId="884"/>
    <cellStyle name="Normal 2 5 2" xfId="3372"/>
    <cellStyle name="Normal 2 5 3" xfId="3373"/>
    <cellStyle name="Normal 2 5 4" xfId="3371"/>
    <cellStyle name="Normal 2 6" xfId="885"/>
    <cellStyle name="Normal 2 6 2" xfId="3375"/>
    <cellStyle name="Normal 2 6 3" xfId="3374"/>
    <cellStyle name="Normal 2 7" xfId="886"/>
    <cellStyle name="Normal 2 7 2" xfId="3377"/>
    <cellStyle name="Normal 2 7 3" xfId="3376"/>
    <cellStyle name="Normal 2 8" xfId="887"/>
    <cellStyle name="Normal 2 8 2" xfId="3379"/>
    <cellStyle name="Normal 2 8 3" xfId="3378"/>
    <cellStyle name="Normal 2 9" xfId="888"/>
    <cellStyle name="Normal 2 9 2" xfId="3380"/>
    <cellStyle name="Normal 2_11110000 เงินสด 5309" xfId="889"/>
    <cellStyle name="Normal 20" xfId="890"/>
    <cellStyle name="Normal 20 2" xfId="1455"/>
    <cellStyle name="Normal 20 2 2" xfId="3383"/>
    <cellStyle name="Normal 20 2 3" xfId="3384"/>
    <cellStyle name="Normal 20 2 4" xfId="3382"/>
    <cellStyle name="Normal 20 3" xfId="3385"/>
    <cellStyle name="Normal 20 4" xfId="3386"/>
    <cellStyle name="Normal 20 5" xfId="3381"/>
    <cellStyle name="Normal 21" xfId="891"/>
    <cellStyle name="Normal 219" xfId="3998"/>
    <cellStyle name="Normal 22" xfId="892"/>
    <cellStyle name="Normal 22 2" xfId="3388"/>
    <cellStyle name="Normal 22 3" xfId="3387"/>
    <cellStyle name="Normal 23" xfId="893"/>
    <cellStyle name="Normal 23 2" xfId="3390"/>
    <cellStyle name="Normal 23 3" xfId="3389"/>
    <cellStyle name="Normal 24" xfId="1358"/>
    <cellStyle name="Normal 24 2" xfId="1365"/>
    <cellStyle name="Normal 24 2 2" xfId="3391"/>
    <cellStyle name="Normal 24 3" xfId="3392"/>
    <cellStyle name="Normal 25" xfId="2523"/>
    <cellStyle name="Normal 25 2" xfId="3394"/>
    <cellStyle name="Normal 25 3" xfId="3393"/>
    <cellStyle name="Normal 26" xfId="3395"/>
    <cellStyle name="Normal 26 2" xfId="3396"/>
    <cellStyle name="Normal 261" xfId="1456"/>
    <cellStyle name="Normal 27" xfId="1360"/>
    <cellStyle name="Normal 27 2" xfId="3398"/>
    <cellStyle name="Normal 27 3" xfId="3397"/>
    <cellStyle name="Normal 28" xfId="1362"/>
    <cellStyle name="Normal 28 2" xfId="3400"/>
    <cellStyle name="Normal 28 3" xfId="3399"/>
    <cellStyle name="Normal 29" xfId="1369"/>
    <cellStyle name="Normal 29 2" xfId="3402"/>
    <cellStyle name="Normal 29 3" xfId="3401"/>
    <cellStyle name="Normal 3" xfId="894"/>
    <cellStyle name="Normal 3 10" xfId="895"/>
    <cellStyle name="Normal 3 10 2" xfId="3404"/>
    <cellStyle name="Normal 3 11" xfId="896"/>
    <cellStyle name="Normal 3 12" xfId="3405"/>
    <cellStyle name="Normal 3 13" xfId="3403"/>
    <cellStyle name="Normal 3 2" xfId="897"/>
    <cellStyle name="Normal 3 2 10" xfId="3407"/>
    <cellStyle name="Normal 3 2 11" xfId="3406"/>
    <cellStyle name="Normal 3 2 2" xfId="898"/>
    <cellStyle name="Normal 3 2 3" xfId="899"/>
    <cellStyle name="Normal 3 2 4" xfId="900"/>
    <cellStyle name="Normal 3 2 5" xfId="901"/>
    <cellStyle name="Normal 3 2 6" xfId="902"/>
    <cellStyle name="Normal 3 2 7" xfId="903"/>
    <cellStyle name="Normal 3 2 8" xfId="904"/>
    <cellStyle name="Normal 3 2 9" xfId="905"/>
    <cellStyle name="Normal 3 2_FAM GTEF_Lead 31.7.10" xfId="906"/>
    <cellStyle name="Normal 3 3" xfId="907"/>
    <cellStyle name="Normal 3 3 2" xfId="1457"/>
    <cellStyle name="Normal 3 3 3" xfId="3409"/>
    <cellStyle name="Normal 3 3 4" xfId="3408"/>
    <cellStyle name="Normal 3 4" xfId="908"/>
    <cellStyle name="Normal 3 4 2" xfId="3411"/>
    <cellStyle name="Normal 3 4 3" xfId="3410"/>
    <cellStyle name="Normal 3 5" xfId="909"/>
    <cellStyle name="Normal 3 5 2" xfId="3413"/>
    <cellStyle name="Normal 3 5 3" xfId="3412"/>
    <cellStyle name="Normal 3 6" xfId="910"/>
    <cellStyle name="Normal 3 6 2" xfId="3414"/>
    <cellStyle name="Normal 3 7" xfId="911"/>
    <cellStyle name="Normal 3 7 2" xfId="3415"/>
    <cellStyle name="Normal 3 8" xfId="912"/>
    <cellStyle name="Normal 3 8 2" xfId="3416"/>
    <cellStyle name="Normal 3 9" xfId="913"/>
    <cellStyle name="Normal 3 9 2" xfId="3417"/>
    <cellStyle name="Normal 3_2007_Conso Mtech Group (8 co)" xfId="1458"/>
    <cellStyle name="Normal 30" xfId="3418"/>
    <cellStyle name="Normal 30 2" xfId="3419"/>
    <cellStyle name="Normal 31" xfId="1459"/>
    <cellStyle name="Normal 31 2" xfId="3421"/>
    <cellStyle name="Normal 31 3" xfId="3420"/>
    <cellStyle name="Normal 32" xfId="3422"/>
    <cellStyle name="Normal 33" xfId="3423"/>
    <cellStyle name="Normal 34" xfId="3424"/>
    <cellStyle name="Normal 35" xfId="3425"/>
    <cellStyle name="Normal 36" xfId="3426"/>
    <cellStyle name="Normal 37" xfId="3427"/>
    <cellStyle name="Normal 38" xfId="3428"/>
    <cellStyle name="Normal 39" xfId="3429"/>
    <cellStyle name="Normal 4" xfId="914"/>
    <cellStyle name="Normal 4 2" xfId="915"/>
    <cellStyle name="Normal 4 2 2" xfId="3432"/>
    <cellStyle name="Normal 4 2 3" xfId="3431"/>
    <cellStyle name="Normal 4 3" xfId="916"/>
    <cellStyle name="Normal 4 3 2" xfId="3434"/>
    <cellStyle name="Normal 4 3 3" xfId="3435"/>
    <cellStyle name="Normal 4 3 4" xfId="3433"/>
    <cellStyle name="Normal 4 4" xfId="917"/>
    <cellStyle name="Normal 4 4 2" xfId="3437"/>
    <cellStyle name="Normal 4 4 3" xfId="3436"/>
    <cellStyle name="Normal 4 5" xfId="918"/>
    <cellStyle name="Normal 4 6" xfId="1460"/>
    <cellStyle name="Normal 4 7" xfId="3438"/>
    <cellStyle name="Normal 4 8" xfId="3430"/>
    <cellStyle name="Normal 4_WP-I-AGRI 31.08.53" xfId="919"/>
    <cellStyle name="Normal 40" xfId="3439"/>
    <cellStyle name="Normal 41" xfId="3440"/>
    <cellStyle name="Normal 42" xfId="3441"/>
    <cellStyle name="Normal 43" xfId="3442"/>
    <cellStyle name="Normal 44" xfId="3443"/>
    <cellStyle name="Normal 45" xfId="3444"/>
    <cellStyle name="Normal 46" xfId="3445"/>
    <cellStyle name="Normal 47" xfId="3446"/>
    <cellStyle name="Normal 48" xfId="3447"/>
    <cellStyle name="Normal 49" xfId="3448"/>
    <cellStyle name="Normal 5" xfId="1245"/>
    <cellStyle name="Normal 5 10" xfId="920"/>
    <cellStyle name="Normal 5 11" xfId="921"/>
    <cellStyle name="Normal 5 11 2" xfId="3449"/>
    <cellStyle name="Normal 5 12" xfId="3450"/>
    <cellStyle name="Normal 5 2" xfId="922"/>
    <cellStyle name="Normal 5 2 2" xfId="1461"/>
    <cellStyle name="Normal 5 3" xfId="923"/>
    <cellStyle name="Normal 5 3 2" xfId="3451"/>
    <cellStyle name="Normal 5 4" xfId="924"/>
    <cellStyle name="Normal 5 4 2" xfId="3452"/>
    <cellStyle name="Normal 5 5" xfId="925"/>
    <cellStyle name="Normal 5 5 2" xfId="3453"/>
    <cellStyle name="Normal 5 6" xfId="926"/>
    <cellStyle name="Normal 5 6 2" xfId="3454"/>
    <cellStyle name="Normal 5 7" xfId="927"/>
    <cellStyle name="Normal 5 7 2" xfId="3455"/>
    <cellStyle name="Normal 5 8" xfId="928"/>
    <cellStyle name="Normal 5 8 2" xfId="3456"/>
    <cellStyle name="Normal 5 9" xfId="929"/>
    <cellStyle name="Normal 5 9 2" xfId="3457"/>
    <cellStyle name="Normal 5_Bulk _ Audit" xfId="1462"/>
    <cellStyle name="Normal 50" xfId="3458"/>
    <cellStyle name="Normal 51" xfId="3459"/>
    <cellStyle name="Normal 52" xfId="3460"/>
    <cellStyle name="Normal 53" xfId="3461"/>
    <cellStyle name="Normal 54" xfId="3462"/>
    <cellStyle name="Normal 55" xfId="3463"/>
    <cellStyle name="Normal 56" xfId="3464"/>
    <cellStyle name="Normal 57" xfId="1463"/>
    <cellStyle name="Normal 57 2" xfId="3466"/>
    <cellStyle name="Normal 57 3" xfId="3465"/>
    <cellStyle name="Normal 58" xfId="3467"/>
    <cellStyle name="Normal 59" xfId="3468"/>
    <cellStyle name="Normal 6" xfId="1246"/>
    <cellStyle name="Normal 6 2" xfId="930"/>
    <cellStyle name="Normal 6 2 2" xfId="3471"/>
    <cellStyle name="Normal 6 2 3" xfId="3472"/>
    <cellStyle name="Normal 6 2 4" xfId="3470"/>
    <cellStyle name="Normal 6 3" xfId="3473"/>
    <cellStyle name="Normal 6 4" xfId="3474"/>
    <cellStyle name="Normal 6 5" xfId="3475"/>
    <cellStyle name="Normal 6 6" xfId="3469"/>
    <cellStyle name="Normal 60" xfId="3476"/>
    <cellStyle name="Normal 61" xfId="3477"/>
    <cellStyle name="Normal 62" xfId="3478"/>
    <cellStyle name="Normal 63" xfId="3479"/>
    <cellStyle name="Normal 64" xfId="3480"/>
    <cellStyle name="Normal 65" xfId="3481"/>
    <cellStyle name="Normal 66" xfId="3482"/>
    <cellStyle name="Normal 67" xfId="3483"/>
    <cellStyle name="Normal 68" xfId="3484"/>
    <cellStyle name="Normal 69" xfId="3485"/>
    <cellStyle name="Normal 7" xfId="931"/>
    <cellStyle name="Normal 7 2" xfId="932"/>
    <cellStyle name="Normal 7 2 2" xfId="3488"/>
    <cellStyle name="Normal 7 2 3" xfId="3487"/>
    <cellStyle name="Normal 7 3" xfId="3489"/>
    <cellStyle name="Normal 7 4" xfId="3490"/>
    <cellStyle name="Normal 7 5" xfId="3486"/>
    <cellStyle name="Normal 70" xfId="3491"/>
    <cellStyle name="Normal 71" xfId="3492"/>
    <cellStyle name="Normal 72" xfId="3493"/>
    <cellStyle name="Normal 73" xfId="3494"/>
    <cellStyle name="Normal 74" xfId="3495"/>
    <cellStyle name="Normal 75" xfId="3496"/>
    <cellStyle name="Normal 76" xfId="3497"/>
    <cellStyle name="Normal 77" xfId="3498"/>
    <cellStyle name="Normal 78" xfId="3499"/>
    <cellStyle name="Normal 79" xfId="3500"/>
    <cellStyle name="Normal 8" xfId="1247"/>
    <cellStyle name="Normal 8 2" xfId="933"/>
    <cellStyle name="Normal 8 2 2" xfId="3503"/>
    <cellStyle name="Normal 8 2 3" xfId="3502"/>
    <cellStyle name="Normal 8 3" xfId="3504"/>
    <cellStyle name="Normal 8 4" xfId="3505"/>
    <cellStyle name="Normal 8 5" xfId="3501"/>
    <cellStyle name="Normal 80" xfId="3506"/>
    <cellStyle name="Normal 81" xfId="3507"/>
    <cellStyle name="Normal 82" xfId="3508"/>
    <cellStyle name="Normal 83" xfId="3509"/>
    <cellStyle name="Normal 84" xfId="3510"/>
    <cellStyle name="Normal 85" xfId="3511"/>
    <cellStyle name="Normal 86" xfId="3512"/>
    <cellStyle name="Normal 87" xfId="3513"/>
    <cellStyle name="Normal 88" xfId="3514"/>
    <cellStyle name="Normal 89" xfId="3515"/>
    <cellStyle name="Normal 9" xfId="1252"/>
    <cellStyle name="Normal 9 2" xfId="934"/>
    <cellStyle name="Normal 9 2 2" xfId="3516"/>
    <cellStyle name="Normal 9 3" xfId="935"/>
    <cellStyle name="Normal 9 4" xfId="3517"/>
    <cellStyle name="Normal 90" xfId="3518"/>
    <cellStyle name="Normal 91" xfId="3519"/>
    <cellStyle name="Normal 92" xfId="3520"/>
    <cellStyle name="Normal 93" xfId="3521"/>
    <cellStyle name="Normal 94" xfId="3522"/>
    <cellStyle name="Normal 95" xfId="3523"/>
    <cellStyle name="Normal 96" xfId="3524"/>
    <cellStyle name="Normal 97" xfId="3525"/>
    <cellStyle name="Normal 98" xfId="3526"/>
    <cellStyle name="Normal 99" xfId="3527"/>
    <cellStyle name="Normal M" xfId="3528"/>
    <cellStyle name="Normal T" xfId="3529"/>
    <cellStyle name="Normal W" xfId="3530"/>
    <cellStyle name="Normal_EGCO_June10 TE" xfId="3999"/>
    <cellStyle name="Normale_9639A02C" xfId="1464"/>
    <cellStyle name="NormalGB" xfId="3531"/>
    <cellStyle name="NormalGB 2" xfId="3532"/>
    <cellStyle name="Note 10" xfId="936"/>
    <cellStyle name="Note 10 2" xfId="3533"/>
    <cellStyle name="Note 11" xfId="937"/>
    <cellStyle name="Note 11 2" xfId="3534"/>
    <cellStyle name="Note 12" xfId="938"/>
    <cellStyle name="Note 12 2" xfId="3535"/>
    <cellStyle name="Note 13" xfId="939"/>
    <cellStyle name="Note 13 2" xfId="3536"/>
    <cellStyle name="Note 14" xfId="940"/>
    <cellStyle name="Note 14 2" xfId="3537"/>
    <cellStyle name="Note 15" xfId="941"/>
    <cellStyle name="Note 15 2" xfId="3538"/>
    <cellStyle name="Note 16" xfId="942"/>
    <cellStyle name="Note 16 2" xfId="3539"/>
    <cellStyle name="Note 17" xfId="1249"/>
    <cellStyle name="Note 17 2" xfId="3540"/>
    <cellStyle name="Note 18" xfId="1251"/>
    <cellStyle name="Note 18 2" xfId="3541"/>
    <cellStyle name="Note 2" xfId="943"/>
    <cellStyle name="Note 2 2" xfId="3543"/>
    <cellStyle name="Note 2 3" xfId="3542"/>
    <cellStyle name="Note 3" xfId="944"/>
    <cellStyle name="Note 3 2" xfId="3544"/>
    <cellStyle name="Note 4" xfId="945"/>
    <cellStyle name="Note 4 2" xfId="3545"/>
    <cellStyle name="Note 5" xfId="946"/>
    <cellStyle name="Note 5 2" xfId="3546"/>
    <cellStyle name="Note 6" xfId="947"/>
    <cellStyle name="Note 6 2" xfId="3547"/>
    <cellStyle name="Note 7" xfId="948"/>
    <cellStyle name="Note 7 2" xfId="3548"/>
    <cellStyle name="Note 8" xfId="949"/>
    <cellStyle name="Note 8 2" xfId="3549"/>
    <cellStyle name="Note 9" xfId="950"/>
    <cellStyle name="Note 9 2" xfId="3550"/>
    <cellStyle name="Number 0.0x" xfId="3551"/>
    <cellStyle name="Number 1" xfId="3552"/>
    <cellStyle name="Œ…‹æØ‚è [0.00]_4m stock" xfId="951"/>
    <cellStyle name="Œ…‹æØ‚è_4m stock" xfId="952"/>
    <cellStyle name="oft Excel]_x000d__x000a_Comment=The open=/f lines load custom functions into the Paste Function list._x000d__x000a_Maximized=3_x000d__x000a_Basics=1_x000d__x000a_A" xfId="953"/>
    <cellStyle name="oft Excel]_x000d__x000a_Comment=The open=/f lines load custom functions into the Paste Function list._x000d__x000a_Maximized=3_x000d__x000a_Basics=1_x000d__x000a_A 2" xfId="954"/>
    <cellStyle name="oft Excel]_x000d__x000a_Comment=The open=/f lines load custom functions into the Paste Function list._x000d__x000a_Maximized=3_x000d__x000a_Basics=1_x000d__x000a_A 2 2" xfId="955"/>
    <cellStyle name="oft Excel]_x000d__x000a_Comment=The open=/f lines load custom functions into the Paste Function list._x000d__x000a_Maximized=3_x000d__x000a_Basics=1_x000d__x000a_A 2 2 2" xfId="3555"/>
    <cellStyle name="oft Excel]_x000d__x000a_Comment=The open=/f lines load custom functions into the Paste Function list._x000d__x000a_Maximized=3_x000d__x000a_Basics=1_x000d__x000a_A 2 3" xfId="956"/>
    <cellStyle name="oft Excel]_x000d__x000a_Comment=The open=/f lines load custom functions into the Paste Function list._x000d__x000a_Maximized=3_x000d__x000a_Basics=1_x000d__x000a_A 2 3 2" xfId="3556"/>
    <cellStyle name="oft Excel]_x000d__x000a_Comment=The open=/f lines load custom functions into the Paste Function list._x000d__x000a_Maximized=3_x000d__x000a_Basics=1_x000d__x000a_A 2 4" xfId="957"/>
    <cellStyle name="oft Excel]_x000d__x000a_Comment=The open=/f lines load custom functions into the Paste Function list._x000d__x000a_Maximized=3_x000d__x000a_Basics=1_x000d__x000a_A 2 4 2" xfId="3557"/>
    <cellStyle name="oft Excel]_x000d__x000a_Comment=The open=/f lines load custom functions into the Paste Function list._x000d__x000a_Maximized=3_x000d__x000a_Basics=1_x000d__x000a_A 2 5" xfId="958"/>
    <cellStyle name="oft Excel]_x000d__x000a_Comment=The open=/f lines load custom functions into the Paste Function list._x000d__x000a_Maximized=3_x000d__x000a_Basics=1_x000d__x000a_A 2 5 2" xfId="3558"/>
    <cellStyle name="oft Excel]_x000d__x000a_Comment=The open=/f lines load custom functions into the Paste Function list._x000d__x000a_Maximized=3_x000d__x000a_Basics=1_x000d__x000a_A 2 6" xfId="3554"/>
    <cellStyle name="oft Excel]_x000d__x000a_Comment=The open=/f lines load custom functions into the Paste Function list._x000d__x000a_Maximized=3_x000d__x000a_Basics=1_x000d__x000a_A 3" xfId="959"/>
    <cellStyle name="oft Excel]_x000d__x000a_Comment=The open=/f lines load custom functions into the Paste Function list._x000d__x000a_Maximized=3_x000d__x000a_Basics=1_x000d__x000a_A 3 2" xfId="3559"/>
    <cellStyle name="oft Excel]_x000d__x000a_Comment=The open=/f lines load custom functions into the Paste Function list._x000d__x000a_Maximized=3_x000d__x000a_Basics=1_x000d__x000a_A 4" xfId="960"/>
    <cellStyle name="oft Excel]_x000d__x000a_Comment=The open=/f lines load custom functions into the Paste Function list._x000d__x000a_Maximized=3_x000d__x000a_Basics=1_x000d__x000a_A 4 2" xfId="3560"/>
    <cellStyle name="oft Excel]_x000d__x000a_Comment=The open=/f lines load custom functions into the Paste Function list._x000d__x000a_Maximized=3_x000d__x000a_Basics=1_x000d__x000a_A 5" xfId="961"/>
    <cellStyle name="oft Excel]_x000d__x000a_Comment=The open=/f lines load custom functions into the Paste Function list._x000d__x000a_Maximized=3_x000d__x000a_Basics=1_x000d__x000a_A 5 2" xfId="3561"/>
    <cellStyle name="oft Excel]_x000d__x000a_Comment=The open=/f lines load custom functions into the Paste Function list._x000d__x000a_Maximized=3_x000d__x000a_Basics=1_x000d__x000a_A 6" xfId="962"/>
    <cellStyle name="oft Excel]_x000d__x000a_Comment=The open=/f lines load custom functions into the Paste Function list._x000d__x000a_Maximized=3_x000d__x000a_Basics=1_x000d__x000a_A 6 2" xfId="3562"/>
    <cellStyle name="oft Excel]_x000d__x000a_Comment=The open=/f lines load custom functions into the Paste Function list._x000d__x000a_Maximized=3_x000d__x000a_Basics=1_x000d__x000a_A 7" xfId="3553"/>
    <cellStyle name="_x0004_omma_laroux_1_PLDT_Term loan &amp; PP-(YT)" xfId="1322"/>
    <cellStyle name="Output" xfId="1230" builtinId="21" customBuiltin="1"/>
    <cellStyle name="Output 10" xfId="963"/>
    <cellStyle name="Output 10 2" xfId="3563"/>
    <cellStyle name="Output 11" xfId="964"/>
    <cellStyle name="Output 11 2" xfId="3564"/>
    <cellStyle name="Output 12" xfId="965"/>
    <cellStyle name="Output 12 2" xfId="3565"/>
    <cellStyle name="Output 13" xfId="966"/>
    <cellStyle name="Output 13 2" xfId="3566"/>
    <cellStyle name="Output 14" xfId="967"/>
    <cellStyle name="Output 14 2" xfId="3567"/>
    <cellStyle name="Output 15" xfId="3568"/>
    <cellStyle name="Output 2" xfId="968"/>
    <cellStyle name="Output 2 2" xfId="3570"/>
    <cellStyle name="Output 2 3" xfId="3569"/>
    <cellStyle name="Output 3" xfId="969"/>
    <cellStyle name="Output 3 2" xfId="3571"/>
    <cellStyle name="Output 4" xfId="970"/>
    <cellStyle name="Output 4 2" xfId="3572"/>
    <cellStyle name="Output 5" xfId="971"/>
    <cellStyle name="Output 5 2" xfId="3573"/>
    <cellStyle name="Output 6" xfId="972"/>
    <cellStyle name="Output 6 2" xfId="3574"/>
    <cellStyle name="Output 7" xfId="973"/>
    <cellStyle name="Output 7 2" xfId="3575"/>
    <cellStyle name="Output 8" xfId="974"/>
    <cellStyle name="Output 8 2" xfId="3576"/>
    <cellStyle name="Output 9" xfId="975"/>
    <cellStyle name="Output 9 2" xfId="3577"/>
    <cellStyle name="Page Number" xfId="3578"/>
    <cellStyle name="pcdos" xfId="1323"/>
    <cellStyle name="pcdos 2" xfId="3579"/>
    <cellStyle name="Percent (0%)" xfId="3581"/>
    <cellStyle name="Percent (0)" xfId="3582"/>
    <cellStyle name="Percent (0.0%)" xfId="3583"/>
    <cellStyle name="Percent (0.00%)" xfId="3584"/>
    <cellStyle name="Percent [0]" xfId="1324"/>
    <cellStyle name="Percent [0] 2" xfId="3586"/>
    <cellStyle name="Percent [0] 3" xfId="3585"/>
    <cellStyle name="Percent [00]" xfId="1325"/>
    <cellStyle name="Percent [00] 2" xfId="3588"/>
    <cellStyle name="Percent [00] 3" xfId="3587"/>
    <cellStyle name="Percent [2]" xfId="976"/>
    <cellStyle name="Percent [2] 10" xfId="977"/>
    <cellStyle name="Percent [2] 2" xfId="978"/>
    <cellStyle name="Percent [2] 2 2" xfId="979"/>
    <cellStyle name="Percent [2] 2 3" xfId="980"/>
    <cellStyle name="Percent [2] 2 4" xfId="981"/>
    <cellStyle name="Percent [2] 2 5" xfId="982"/>
    <cellStyle name="Percent [2] 2 6" xfId="3590"/>
    <cellStyle name="Percent [2] 2 7" xfId="3589"/>
    <cellStyle name="Percent [2] 3" xfId="983"/>
    <cellStyle name="Percent [2] 4" xfId="984"/>
    <cellStyle name="Percent [2] 5" xfId="985"/>
    <cellStyle name="Percent [2] 6" xfId="986"/>
    <cellStyle name="Percent [2] 7" xfId="987"/>
    <cellStyle name="Percent [2] 8" xfId="988"/>
    <cellStyle name="Percent [2] 9" xfId="989"/>
    <cellStyle name="Percent +/-" xfId="3591"/>
    <cellStyle name="Percent 10" xfId="990"/>
    <cellStyle name="Percent 10 2" xfId="1371"/>
    <cellStyle name="Percent 10 3" xfId="3593"/>
    <cellStyle name="Percent 10 4" xfId="3592"/>
    <cellStyle name="Percent 11" xfId="991"/>
    <cellStyle name="Percent 11 2" xfId="3595"/>
    <cellStyle name="Percent 11 3" xfId="3594"/>
    <cellStyle name="Percent 12" xfId="992"/>
    <cellStyle name="Percent 12 2" xfId="1465"/>
    <cellStyle name="Percent 12 3" xfId="3597"/>
    <cellStyle name="Percent 12 4" xfId="3596"/>
    <cellStyle name="Percent 13" xfId="3598"/>
    <cellStyle name="Percent 14" xfId="3599"/>
    <cellStyle name="Percent 15" xfId="3600"/>
    <cellStyle name="Percent 16" xfId="3601"/>
    <cellStyle name="Percent 17" xfId="3602"/>
    <cellStyle name="Percent 18" xfId="1372"/>
    <cellStyle name="Percent 18 2" xfId="3604"/>
    <cellStyle name="Percent 18 3" xfId="3603"/>
    <cellStyle name="Percent 19" xfId="1466"/>
    <cellStyle name="Percent 19 2" xfId="3606"/>
    <cellStyle name="Percent 19 3" xfId="3605"/>
    <cellStyle name="Percent 2" xfId="993"/>
    <cellStyle name="Percent 2 10" xfId="3608"/>
    <cellStyle name="Percent 2 11" xfId="3607"/>
    <cellStyle name="Percent 2 2" xfId="994"/>
    <cellStyle name="Percent 2 2 2" xfId="995"/>
    <cellStyle name="Percent 2 2 2 2" xfId="3611"/>
    <cellStyle name="Percent 2 2 2 3" xfId="3612"/>
    <cellStyle name="Percent 2 2 2 4" xfId="3610"/>
    <cellStyle name="Percent 2 2 3" xfId="1467"/>
    <cellStyle name="Percent 2 2 3 2" xfId="3614"/>
    <cellStyle name="Percent 2 2 3 3" xfId="3613"/>
    <cellStyle name="Percent 2 2 4" xfId="1468"/>
    <cellStyle name="Percent 2 2 5" xfId="1469"/>
    <cellStyle name="Percent 2 2 6" xfId="1470"/>
    <cellStyle name="Percent 2 2 7" xfId="3615"/>
    <cellStyle name="Percent 2 2 8" xfId="3609"/>
    <cellStyle name="Percent 2 3" xfId="996"/>
    <cellStyle name="Percent 2 3 2" xfId="3617"/>
    <cellStyle name="Percent 2 3 3" xfId="3616"/>
    <cellStyle name="Percent 2 4" xfId="997"/>
    <cellStyle name="Percent 2 4 2" xfId="3619"/>
    <cellStyle name="Percent 2 4 3" xfId="3618"/>
    <cellStyle name="Percent 2 5" xfId="998"/>
    <cellStyle name="Percent 2 5 2" xfId="3621"/>
    <cellStyle name="Percent 2 5 3" xfId="3620"/>
    <cellStyle name="Percent 2 6" xfId="1471"/>
    <cellStyle name="Percent 2 7" xfId="1472"/>
    <cellStyle name="Percent 2 8" xfId="1473"/>
    <cellStyle name="Percent 2 9" xfId="1474"/>
    <cellStyle name="Percent 2 9 2" xfId="3622"/>
    <cellStyle name="Percent 20" xfId="3623"/>
    <cellStyle name="Percent 21" xfId="3624"/>
    <cellStyle name="Percent 22" xfId="3625"/>
    <cellStyle name="Percent 23" xfId="3626"/>
    <cellStyle name="Percent 24" xfId="3627"/>
    <cellStyle name="Percent 25" xfId="3628"/>
    <cellStyle name="Percent 26" xfId="3629"/>
    <cellStyle name="Percent 27" xfId="3630"/>
    <cellStyle name="Percent 28" xfId="3631"/>
    <cellStyle name="Percent 29" xfId="3632"/>
    <cellStyle name="Percent 3" xfId="999"/>
    <cellStyle name="Percent 3 2" xfId="1000"/>
    <cellStyle name="Percent 3 2 2" xfId="3635"/>
    <cellStyle name="Percent 3 2 3" xfId="3634"/>
    <cellStyle name="Percent 3 3" xfId="1001"/>
    <cellStyle name="Percent 3 3 2" xfId="3637"/>
    <cellStyle name="Percent 3 3 3" xfId="3636"/>
    <cellStyle name="Percent 3 4" xfId="1002"/>
    <cellStyle name="Percent 3 4 2" xfId="3639"/>
    <cellStyle name="Percent 3 4 3" xfId="3638"/>
    <cellStyle name="Percent 3 5" xfId="1475"/>
    <cellStyle name="Percent 3 6" xfId="1476"/>
    <cellStyle name="Percent 3 7" xfId="1477"/>
    <cellStyle name="Percent 3 8" xfId="1478"/>
    <cellStyle name="Percent 3 9" xfId="3633"/>
    <cellStyle name="Percent 30" xfId="3640"/>
    <cellStyle name="Percent 31" xfId="3641"/>
    <cellStyle name="Percent 32" xfId="3642"/>
    <cellStyle name="Percent 33" xfId="3643"/>
    <cellStyle name="Percent 34" xfId="3644"/>
    <cellStyle name="Percent 35" xfId="3645"/>
    <cellStyle name="Percent 36" xfId="3646"/>
    <cellStyle name="Percent 37" xfId="3647"/>
    <cellStyle name="Percent 38" xfId="3648"/>
    <cellStyle name="Percent 39" xfId="3649"/>
    <cellStyle name="Percent 4" xfId="1003"/>
    <cellStyle name="Percent 4 2" xfId="1326"/>
    <cellStyle name="Percent 4 2 2" xfId="3652"/>
    <cellStyle name="Percent 4 2 3" xfId="3651"/>
    <cellStyle name="Percent 4 3" xfId="1479"/>
    <cellStyle name="Percent 4 3 2" xfId="3654"/>
    <cellStyle name="Percent 4 3 3" xfId="3653"/>
    <cellStyle name="Percent 4 4" xfId="3655"/>
    <cellStyle name="Percent 4 5" xfId="3650"/>
    <cellStyle name="Percent 40" xfId="3656"/>
    <cellStyle name="Percent 41" xfId="3657"/>
    <cellStyle name="Percent 42" xfId="3658"/>
    <cellStyle name="Percent 43" xfId="3659"/>
    <cellStyle name="Percent 44" xfId="3660"/>
    <cellStyle name="Percent 45" xfId="3661"/>
    <cellStyle name="Percent 46" xfId="3662"/>
    <cellStyle name="Percent 47" xfId="3663"/>
    <cellStyle name="Percent 48" xfId="3664"/>
    <cellStyle name="Percent 49" xfId="3665"/>
    <cellStyle name="Percent 5" xfId="1004"/>
    <cellStyle name="Percent 5 2" xfId="1005"/>
    <cellStyle name="Percent 5 2 2" xfId="3668"/>
    <cellStyle name="Percent 5 2 3" xfId="3667"/>
    <cellStyle name="Percent 5 3" xfId="3669"/>
    <cellStyle name="Percent 5 4" xfId="3666"/>
    <cellStyle name="Percent 50" xfId="3670"/>
    <cellStyle name="Percent 51" xfId="3671"/>
    <cellStyle name="Percent 52" xfId="3672"/>
    <cellStyle name="Percent 53" xfId="3673"/>
    <cellStyle name="Percent 54" xfId="3674"/>
    <cellStyle name="Percent 55" xfId="3675"/>
    <cellStyle name="Percent 56" xfId="3676"/>
    <cellStyle name="Percent 57" xfId="3677"/>
    <cellStyle name="Percent 58" xfId="3678"/>
    <cellStyle name="Percent 59" xfId="3679"/>
    <cellStyle name="Percent 6" xfId="1006"/>
    <cellStyle name="Percent 6 2" xfId="1007"/>
    <cellStyle name="Percent 6 3" xfId="3681"/>
    <cellStyle name="Percent 6 4" xfId="3680"/>
    <cellStyle name="Percent 60" xfId="3682"/>
    <cellStyle name="Percent 61" xfId="3683"/>
    <cellStyle name="Percent 62" xfId="3684"/>
    <cellStyle name="Percent 63" xfId="3685"/>
    <cellStyle name="Percent 64" xfId="3686"/>
    <cellStyle name="Percent 65" xfId="3687"/>
    <cellStyle name="Percent 66" xfId="3688"/>
    <cellStyle name="Percent 67" xfId="3689"/>
    <cellStyle name="Percent 68" xfId="3690"/>
    <cellStyle name="Percent 69" xfId="3580"/>
    <cellStyle name="Percent 7" xfId="1008"/>
    <cellStyle name="Percent 7 2" xfId="1009"/>
    <cellStyle name="Percent 7 2 2" xfId="3692"/>
    <cellStyle name="Percent 7 3" xfId="3693"/>
    <cellStyle name="Percent 7 4" xfId="3691"/>
    <cellStyle name="Percent 8" xfId="1010"/>
    <cellStyle name="Percent 8 2" xfId="3695"/>
    <cellStyle name="Percent 8 3" xfId="3694"/>
    <cellStyle name="Percent 9" xfId="1011"/>
    <cellStyle name="Percent 9 2" xfId="1012"/>
    <cellStyle name="Percent 9 2 2" xfId="3697"/>
    <cellStyle name="Percent 9 3" xfId="3698"/>
    <cellStyle name="Percent 9 4" xfId="3696"/>
    <cellStyle name="Pilkku_BINV" xfId="3699"/>
    <cellStyle name="PrePop Currency (0)" xfId="1327"/>
    <cellStyle name="PrePop Currency (0) 2" xfId="3701"/>
    <cellStyle name="PrePop Currency (0) 3" xfId="3700"/>
    <cellStyle name="PrePop Currency (2)" xfId="1328"/>
    <cellStyle name="PrePop Currency (2) 2" xfId="3703"/>
    <cellStyle name="PrePop Currency (2) 3" xfId="3702"/>
    <cellStyle name="PrePop Units (0)" xfId="1329"/>
    <cellStyle name="PrePop Units (0) 2" xfId="3705"/>
    <cellStyle name="PrePop Units (0) 3" xfId="3704"/>
    <cellStyle name="PrePop Units (1)" xfId="1330"/>
    <cellStyle name="PrePop Units (1) 2" xfId="3707"/>
    <cellStyle name="PrePop Units (1) 3" xfId="3706"/>
    <cellStyle name="PrePop Units (2)" xfId="1331"/>
    <cellStyle name="PrePop Units (2) 2" xfId="3709"/>
    <cellStyle name="PrePop Units (2) 3" xfId="3708"/>
    <cellStyle name="pwstyle" xfId="1013"/>
    <cellStyle name="Py?r. luku_BINV" xfId="3710"/>
    <cellStyle name="Py?r. valuutta_BINV" xfId="3711"/>
    <cellStyle name="Quantity" xfId="1014"/>
    <cellStyle name="Quantity 10" xfId="1015"/>
    <cellStyle name="Quantity 2" xfId="1016"/>
    <cellStyle name="Quantity 2 2" xfId="1017"/>
    <cellStyle name="Quantity 2 3" xfId="1018"/>
    <cellStyle name="Quantity 2 4" xfId="1019"/>
    <cellStyle name="Quantity 2 5" xfId="1020"/>
    <cellStyle name="Quantity 2 6" xfId="3713"/>
    <cellStyle name="Quantity 2 7" xfId="3712"/>
    <cellStyle name="Quantity 3" xfId="1021"/>
    <cellStyle name="Quantity 4" xfId="1022"/>
    <cellStyle name="Quantity 5" xfId="1023"/>
    <cellStyle name="Quantity 6" xfId="1024"/>
    <cellStyle name="Quantity 7" xfId="1025"/>
    <cellStyle name="Quantity 8" xfId="1026"/>
    <cellStyle name="Quantity 9" xfId="1027"/>
    <cellStyle name="Quantity_FAM GTEF_Lead 31.7.10" xfId="1028"/>
    <cellStyle name="Rate" xfId="1332"/>
    <cellStyle name="Rate 2" xfId="3714"/>
    <cellStyle name="Reset range style to defaults" xfId="1333"/>
    <cellStyle name="RevList" xfId="1334"/>
    <cellStyle name="RevList 2" xfId="3716"/>
    <cellStyle name="RevList 3" xfId="3715"/>
    <cellStyle name="Rittichai" xfId="1480"/>
    <cellStyle name="Rittichai 2" xfId="1481"/>
    <cellStyle name="Rittichai 3" xfId="1482"/>
    <cellStyle name="Rittichai 4" xfId="1483"/>
    <cellStyle name="rowStyleNumber" xfId="1029"/>
    <cellStyle name="rowStyleNumber 10" xfId="1030"/>
    <cellStyle name="rowStyleNumber 2" xfId="1031"/>
    <cellStyle name="rowStyleNumber 3" xfId="1032"/>
    <cellStyle name="rowStyleNumber 4" xfId="1033"/>
    <cellStyle name="rowStyleNumber 5" xfId="1034"/>
    <cellStyle name="rowStyleNumber 6" xfId="1035"/>
    <cellStyle name="rowStyleNumber 7" xfId="1036"/>
    <cellStyle name="rowStyleNumber 8" xfId="1037"/>
    <cellStyle name="rowStyleNumber 9" xfId="1038"/>
    <cellStyle name="rowStyleNumber_FAM GTEF_Lead 31.7.10" xfId="1039"/>
    <cellStyle name="rowStyleStringLeft" xfId="1040"/>
    <cellStyle name="rowStyleStringLeft 10" xfId="1041"/>
    <cellStyle name="rowStyleStringLeft 2" xfId="1042"/>
    <cellStyle name="rowStyleStringLeft 3" xfId="1043"/>
    <cellStyle name="rowStyleStringLeft 4" xfId="1044"/>
    <cellStyle name="rowStyleStringLeft 5" xfId="1045"/>
    <cellStyle name="rowStyleStringLeft 6" xfId="1046"/>
    <cellStyle name="rowStyleStringLeft 7" xfId="1047"/>
    <cellStyle name="rowStyleStringLeft 8" xfId="1048"/>
    <cellStyle name="rowStyleStringLeft 9" xfId="1049"/>
    <cellStyle name="rowStyleStringLeft_FAM GTEF_Lead 31.7.10" xfId="1050"/>
    <cellStyle name="rrency [0]_laroux_1" xfId="1335"/>
    <cellStyle name="S0" xfId="1051"/>
    <cellStyle name="S1" xfId="1052"/>
    <cellStyle name="S10" xfId="1053"/>
    <cellStyle name="S11" xfId="1054"/>
    <cellStyle name="S12" xfId="1055"/>
    <cellStyle name="S13" xfId="1056"/>
    <cellStyle name="S14" xfId="1057"/>
    <cellStyle name="S15" xfId="1058"/>
    <cellStyle name="S16" xfId="1059"/>
    <cellStyle name="S17" xfId="1060"/>
    <cellStyle name="S18" xfId="1061"/>
    <cellStyle name="S19" xfId="1062"/>
    <cellStyle name="S2" xfId="1063"/>
    <cellStyle name="S20" xfId="1064"/>
    <cellStyle name="S21" xfId="1065"/>
    <cellStyle name="S22" xfId="1066"/>
    <cellStyle name="S23" xfId="1067"/>
    <cellStyle name="S24" xfId="1068"/>
    <cellStyle name="S25" xfId="1069"/>
    <cellStyle name="S26" xfId="1070"/>
    <cellStyle name="S27" xfId="1071"/>
    <cellStyle name="S28" xfId="1072"/>
    <cellStyle name="S29" xfId="1073"/>
    <cellStyle name="S3" xfId="1074"/>
    <cellStyle name="S30" xfId="1075"/>
    <cellStyle name="S31" xfId="1076"/>
    <cellStyle name="S32" xfId="1077"/>
    <cellStyle name="S33" xfId="1078"/>
    <cellStyle name="S34" xfId="1079"/>
    <cellStyle name="S35" xfId="1080"/>
    <cellStyle name="S36" xfId="1081"/>
    <cellStyle name="S37" xfId="1082"/>
    <cellStyle name="S38" xfId="1083"/>
    <cellStyle name="S39" xfId="1084"/>
    <cellStyle name="S4" xfId="1085"/>
    <cellStyle name="S40" xfId="1086"/>
    <cellStyle name="S41" xfId="1087"/>
    <cellStyle name="S42" xfId="1088"/>
    <cellStyle name="S43" xfId="1089"/>
    <cellStyle name="S44" xfId="1090"/>
    <cellStyle name="S45" xfId="1091"/>
    <cellStyle name="S46" xfId="1092"/>
    <cellStyle name="S47" xfId="1093"/>
    <cellStyle name="S48" xfId="1094"/>
    <cellStyle name="S49" xfId="1095"/>
    <cellStyle name="S5" xfId="1096"/>
    <cellStyle name="S50" xfId="1097"/>
    <cellStyle name="S51" xfId="1098"/>
    <cellStyle name="S52" xfId="1099"/>
    <cellStyle name="S6" xfId="1100"/>
    <cellStyle name="S7" xfId="1101"/>
    <cellStyle name="S8" xfId="1102"/>
    <cellStyle name="S9" xfId="1103"/>
    <cellStyle name="Salomon Logo" xfId="3717"/>
    <cellStyle name="SAPBEXaggData" xfId="3718"/>
    <cellStyle name="SAPBEXaggDataEmph" xfId="3719"/>
    <cellStyle name="SAPBEXaggItem" xfId="3720"/>
    <cellStyle name="SAPBEXaggItemX" xfId="3721"/>
    <cellStyle name="SAPBEXchaText" xfId="3722"/>
    <cellStyle name="SAPBEXexcBad7" xfId="3723"/>
    <cellStyle name="SAPBEXexcBad8" xfId="3724"/>
    <cellStyle name="SAPBEXexcBad9" xfId="3725"/>
    <cellStyle name="SAPBEXexcCritical4" xfId="3726"/>
    <cellStyle name="SAPBEXexcCritical5" xfId="3727"/>
    <cellStyle name="SAPBEXexcCritical6" xfId="3728"/>
    <cellStyle name="SAPBEXexcGood1" xfId="3729"/>
    <cellStyle name="SAPBEXexcGood2" xfId="3730"/>
    <cellStyle name="SAPBEXexcGood3" xfId="3731"/>
    <cellStyle name="SAPBEXfilterDrill" xfId="3732"/>
    <cellStyle name="SAPBEXfilterItem" xfId="3733"/>
    <cellStyle name="SAPBEXfilterText" xfId="3734"/>
    <cellStyle name="SAPBEXformats" xfId="3735"/>
    <cellStyle name="SAPBEXheaderItem" xfId="3736"/>
    <cellStyle name="SAPBEXheaderText" xfId="3737"/>
    <cellStyle name="SAPBEXHLevel0" xfId="3738"/>
    <cellStyle name="SAPBEXHLevel0X" xfId="3739"/>
    <cellStyle name="SAPBEXHLevel1" xfId="3740"/>
    <cellStyle name="SAPBEXHLevel1X" xfId="3741"/>
    <cellStyle name="SAPBEXHLevel2" xfId="3742"/>
    <cellStyle name="SAPBEXHLevel2X" xfId="3743"/>
    <cellStyle name="SAPBEXHLevel3" xfId="3744"/>
    <cellStyle name="SAPBEXHLevel3X" xfId="3745"/>
    <cellStyle name="SAPBEXresData" xfId="3746"/>
    <cellStyle name="SAPBEXresDataEmph" xfId="3747"/>
    <cellStyle name="SAPBEXresItem" xfId="3748"/>
    <cellStyle name="SAPBEXresItemX" xfId="3749"/>
    <cellStyle name="SAPBEXstdData" xfId="3750"/>
    <cellStyle name="SAPBEXstdDataEmph" xfId="3751"/>
    <cellStyle name="SAPBEXstdItem" xfId="3752"/>
    <cellStyle name="SAPBEXstdItemX" xfId="3753"/>
    <cellStyle name="SAPBEXtitle" xfId="3754"/>
    <cellStyle name="SAPBEXundefined" xfId="3755"/>
    <cellStyle name="section head" xfId="3756"/>
    <cellStyle name="Sheet Title" xfId="1484"/>
    <cellStyle name="SHEET2" xfId="1336"/>
    <cellStyle name="Standard_AR-Bilanzen9901" xfId="1485"/>
    <cellStyle name="StandardInput" xfId="3757"/>
    <cellStyle name="Style 1" xfId="1104"/>
    <cellStyle name="Style 1 2" xfId="3759"/>
    <cellStyle name="Style 1 3" xfId="3758"/>
    <cellStyle name="Style 2" xfId="1337"/>
    <cellStyle name="Style 2 2" xfId="3761"/>
    <cellStyle name="Style 2 3" xfId="3760"/>
    <cellStyle name="Style 3" xfId="3762"/>
    <cellStyle name="Style 4" xfId="3763"/>
    <cellStyle name="STYLE1" xfId="1486"/>
    <cellStyle name="STYLE1 2" xfId="3765"/>
    <cellStyle name="STYLE1 3" xfId="3764"/>
    <cellStyle name="STYLE2" xfId="1487"/>
    <cellStyle name="subhead" xfId="1488"/>
    <cellStyle name="subhead 2" xfId="3767"/>
    <cellStyle name="subhead 3" xfId="3766"/>
    <cellStyle name="Subtotal" xfId="1338"/>
    <cellStyle name="Table" xfId="1489"/>
    <cellStyle name="Table 2" xfId="1490"/>
    <cellStyle name="Table 2 2" xfId="3769"/>
    <cellStyle name="Table 3" xfId="1491"/>
    <cellStyle name="Table 3 2" xfId="3770"/>
    <cellStyle name="Table 4" xfId="1492"/>
    <cellStyle name="Table 4 2" xfId="3771"/>
    <cellStyle name="Table 5" xfId="3768"/>
    <cellStyle name="Table Head" xfId="3772"/>
    <cellStyle name="Table Source" xfId="3773"/>
    <cellStyle name="Table Text" xfId="3774"/>
    <cellStyle name="Table Title" xfId="3775"/>
    <cellStyle name="Table Units" xfId="3776"/>
    <cellStyle name="TableStyleLight1" xfId="1357"/>
    <cellStyle name="Text" xfId="1493"/>
    <cellStyle name="Text 1" xfId="3778"/>
    <cellStyle name="Text 2" xfId="3779"/>
    <cellStyle name="Text 3" xfId="3780"/>
    <cellStyle name="Text 4" xfId="3777"/>
    <cellStyle name="Text Head 1" xfId="3781"/>
    <cellStyle name="Text Head 2" xfId="3782"/>
    <cellStyle name="Text Indent 1" xfId="3783"/>
    <cellStyle name="Text Indent 2" xfId="3784"/>
    <cellStyle name="Text Indent A" xfId="1339"/>
    <cellStyle name="Text Indent B" xfId="1340"/>
    <cellStyle name="Text Indent B 2" xfId="3786"/>
    <cellStyle name="Text Indent B 3" xfId="3785"/>
    <cellStyle name="Text Indent C" xfId="1341"/>
    <cellStyle name="Text Indent C 2" xfId="3788"/>
    <cellStyle name="Text Indent C 3" xfId="3787"/>
    <cellStyle name="Text_C294_2007_Q2_Lead" xfId="3789"/>
    <cellStyle name="Tickmark" xfId="1105"/>
    <cellStyle name="Times New Roman" xfId="1494"/>
    <cellStyle name="Times New Roman 2" xfId="3791"/>
    <cellStyle name="Times New Roman 3" xfId="3790"/>
    <cellStyle name="Title" xfId="1192" builtinId="15" customBuiltin="1"/>
    <cellStyle name="Title 1" xfId="3792"/>
    <cellStyle name="Title 10" xfId="1106"/>
    <cellStyle name="Title 11" xfId="1107"/>
    <cellStyle name="Title 12" xfId="1108"/>
    <cellStyle name="Title 13" xfId="1109"/>
    <cellStyle name="Title 14" xfId="1110"/>
    <cellStyle name="Title 15" xfId="3793"/>
    <cellStyle name="Title 2" xfId="1111"/>
    <cellStyle name="Title 2 2" xfId="3795"/>
    <cellStyle name="Title 2 3" xfId="3794"/>
    <cellStyle name="Title 3" xfId="1112"/>
    <cellStyle name="Title 3 2" xfId="3797"/>
    <cellStyle name="Title 3 3" xfId="3796"/>
    <cellStyle name="Title 4" xfId="1113"/>
    <cellStyle name="Title 4 2" xfId="3799"/>
    <cellStyle name="Title 4 3" xfId="3798"/>
    <cellStyle name="Title 5" xfId="1114"/>
    <cellStyle name="Title 6" xfId="1115"/>
    <cellStyle name="Title 7" xfId="1116"/>
    <cellStyle name="Title 8" xfId="1117"/>
    <cellStyle name="Title 9" xfId="1118"/>
    <cellStyle name="TOC 1" xfId="3800"/>
    <cellStyle name="TOC 2" xfId="3801"/>
    <cellStyle name="Total" xfId="1221" builtinId="25" customBuiltin="1"/>
    <cellStyle name="Total 10" xfId="1119"/>
    <cellStyle name="Total 10 2" xfId="3802"/>
    <cellStyle name="Total 11" xfId="1120"/>
    <cellStyle name="Total 11 2" xfId="3803"/>
    <cellStyle name="Total 12" xfId="1121"/>
    <cellStyle name="Total 12 2" xfId="3804"/>
    <cellStyle name="Total 13" xfId="1122"/>
    <cellStyle name="Total 13 2" xfId="3805"/>
    <cellStyle name="Total 14" xfId="1123"/>
    <cellStyle name="Total 14 2" xfId="3806"/>
    <cellStyle name="Total 15" xfId="3807"/>
    <cellStyle name="Total 2" xfId="1124"/>
    <cellStyle name="Total 2 2" xfId="3809"/>
    <cellStyle name="Total 2 3" xfId="3808"/>
    <cellStyle name="Total 3" xfId="1125"/>
    <cellStyle name="Total 3 2" xfId="3810"/>
    <cellStyle name="Total 4" xfId="1126"/>
    <cellStyle name="Total 4 2" xfId="3811"/>
    <cellStyle name="Total 5" xfId="1127"/>
    <cellStyle name="Total 5 2" xfId="3812"/>
    <cellStyle name="Total 6" xfId="1128"/>
    <cellStyle name="Total 6 2" xfId="3813"/>
    <cellStyle name="Total 7" xfId="1129"/>
    <cellStyle name="Total 7 2" xfId="3814"/>
    <cellStyle name="Total 8" xfId="1130"/>
    <cellStyle name="Total 8 2" xfId="3815"/>
    <cellStyle name="Total 9" xfId="1131"/>
    <cellStyle name="Total 9 2" xfId="3816"/>
    <cellStyle name="Tusental (0)_pldt" xfId="1495"/>
    <cellStyle name="Tusental_A-listan (fixad)" xfId="1496"/>
    <cellStyle name="UR" xfId="3817"/>
    <cellStyle name="Value" xfId="1342"/>
    <cellStyle name="Value 2" xfId="3818"/>
    <cellStyle name="Valuta (0)_pldt" xfId="1497"/>
    <cellStyle name="Valuta_Europe" xfId="3819"/>
    <cellStyle name="Valuutta_BINV" xfId="3820"/>
    <cellStyle name="Währung [0]_AR-Bilanzen9901" xfId="1498"/>
    <cellStyle name="Währung_AR-Bilanzen9901" xfId="1499"/>
    <cellStyle name="Warning Text" xfId="1146" builtinId="11" customBuiltin="1"/>
    <cellStyle name="Warning Text 10" xfId="1132"/>
    <cellStyle name="Warning Text 11" xfId="1133"/>
    <cellStyle name="Warning Text 12" xfId="1134"/>
    <cellStyle name="Warning Text 13" xfId="1135"/>
    <cellStyle name="Warning Text 14" xfId="1136"/>
    <cellStyle name="Warning Text 15" xfId="3821"/>
    <cellStyle name="Warning Text 2" xfId="1137"/>
    <cellStyle name="Warning Text 2 2" xfId="3823"/>
    <cellStyle name="Warning Text 2 3" xfId="3822"/>
    <cellStyle name="Warning Text 3" xfId="1138"/>
    <cellStyle name="Warning Text 4" xfId="1139"/>
    <cellStyle name="Warning Text 5" xfId="1140"/>
    <cellStyle name="Warning Text 6" xfId="1141"/>
    <cellStyle name="Warning Text 7" xfId="1142"/>
    <cellStyle name="Warning Text 8" xfId="1143"/>
    <cellStyle name="Warning Text 9" xfId="1144"/>
    <cellStyle name="WHead - Style2" xfId="1500"/>
    <cellStyle name="YY.MM" xfId="1343"/>
    <cellStyle name="YY.MM 2" xfId="3824"/>
    <cellStyle name="เครื่องหมายเปอร์เซ็นต์_(1)2546(1)" xfId="3898"/>
    <cellStyle name="เครื่องหมายจุลภาค [0]" xfId="3831"/>
    <cellStyle name="เครื่องหมายจุลภาค 10" xfId="1148"/>
    <cellStyle name="เครื่องหมายจุลภาค 10 2" xfId="3832"/>
    <cellStyle name="เครื่องหมายจุลภาค 11" xfId="1501"/>
    <cellStyle name="เครื่องหมายจุลภาค 11 2" xfId="1502"/>
    <cellStyle name="เครื่องหมายจุลภาค 11 3" xfId="3833"/>
    <cellStyle name="เครื่องหมายจุลภาค 12" xfId="1503"/>
    <cellStyle name="เครื่องหมายจุลภาค 12 2" xfId="3834"/>
    <cellStyle name="เครื่องหมายจุลภาค 13" xfId="1504"/>
    <cellStyle name="เครื่องหมายจุลภาค 13 2" xfId="3835"/>
    <cellStyle name="เครื่องหมายจุลภาค 14" xfId="1505"/>
    <cellStyle name="เครื่องหมายจุลภาค 14 2" xfId="1506"/>
    <cellStyle name="เครื่องหมายจุลภาค 14 2 2" xfId="3837"/>
    <cellStyle name="เครื่องหมายจุลภาค 14 3" xfId="3836"/>
    <cellStyle name="เครื่องหมายจุลภาค 15" xfId="1507"/>
    <cellStyle name="เครื่องหมายจุลภาค 15 2" xfId="3838"/>
    <cellStyle name="เครื่องหมายจุลภาค 16" xfId="1508"/>
    <cellStyle name="เครื่องหมายจุลภาค 16 2" xfId="3839"/>
    <cellStyle name="เครื่องหมายจุลภาค 17" xfId="1509"/>
    <cellStyle name="เครื่องหมายจุลภาค 17 2" xfId="3840"/>
    <cellStyle name="เครื่องหมายจุลภาค 18" xfId="1510"/>
    <cellStyle name="เครื่องหมายจุลภาค 19" xfId="1511"/>
    <cellStyle name="เครื่องหมายจุลภาค 2" xfId="1149"/>
    <cellStyle name="เครื่องหมายจุลภาค 2 2" xfId="1150"/>
    <cellStyle name="เครื่องหมายจุลภาค 2 2 2" xfId="3843"/>
    <cellStyle name="เครื่องหมายจุลภาค 2 2 3" xfId="3844"/>
    <cellStyle name="เครื่องหมายจุลภาค 2 2 4" xfId="3842"/>
    <cellStyle name="เครื่องหมายจุลภาค 2 3" xfId="1151"/>
    <cellStyle name="เครื่องหมายจุลภาค 2 3 2" xfId="3846"/>
    <cellStyle name="เครื่องหมายจุลภาค 2 3 3" xfId="3845"/>
    <cellStyle name="เครื่องหมายจุลภาค 2 4" xfId="1152"/>
    <cellStyle name="เครื่องหมายจุลภาค 2 4 2" xfId="3848"/>
    <cellStyle name="เครื่องหมายจุลภาค 2 4 3" xfId="3847"/>
    <cellStyle name="เครื่องหมายจุลภาค 2 5" xfId="1153"/>
    <cellStyle name="เครื่องหมายจุลภาค 2 5 2" xfId="1154"/>
    <cellStyle name="เครื่องหมายจุลภาค 2 5 2 2" xfId="3850"/>
    <cellStyle name="เครื่องหมายจุลภาค 2 5 3" xfId="3849"/>
    <cellStyle name="เครื่องหมายจุลภาค 2 6" xfId="3851"/>
    <cellStyle name="เครื่องหมายจุลภาค 2 7" xfId="3841"/>
    <cellStyle name="เครื่องหมายจุลภาค 2_Copy of UOB S 36.1 LEAD จุ๋ม" xfId="1155"/>
    <cellStyle name="เครื่องหมายจุลภาค 20" xfId="1512"/>
    <cellStyle name="เครื่องหมายจุลภาค 21" xfId="1513"/>
    <cellStyle name="เครื่องหมายจุลภาค 21 2" xfId="3852"/>
    <cellStyle name="เครื่องหมายจุลภาค 22" xfId="1514"/>
    <cellStyle name="เครื่องหมายจุลภาค 22 2" xfId="3853"/>
    <cellStyle name="เครื่องหมายจุลภาค 23" xfId="1515"/>
    <cellStyle name="เครื่องหมายจุลภาค 23 2" xfId="3854"/>
    <cellStyle name="เครื่องหมายจุลภาค 24" xfId="1516"/>
    <cellStyle name="เครื่องหมายจุลภาค 25" xfId="1517"/>
    <cellStyle name="เครื่องหมายจุลภาค 26" xfId="1518"/>
    <cellStyle name="เครื่องหมายจุลภาค 27" xfId="1519"/>
    <cellStyle name="เครื่องหมายจุลภาค 28" xfId="1520"/>
    <cellStyle name="เครื่องหมายจุลภาค 29" xfId="1521"/>
    <cellStyle name="เครื่องหมายจุลภาค 29 2" xfId="3855"/>
    <cellStyle name="เครื่องหมายจุลภาค 3" xfId="1156"/>
    <cellStyle name="เครื่องหมายจุลภาค 3 2" xfId="1157"/>
    <cellStyle name="เครื่องหมายจุลภาค 3 2 2" xfId="1158"/>
    <cellStyle name="เครื่องหมายจุลภาค 3 2 2 2" xfId="3858"/>
    <cellStyle name="เครื่องหมายจุลภาค 3 2 3" xfId="3859"/>
    <cellStyle name="เครื่องหมายจุลภาค 3 2 4" xfId="3857"/>
    <cellStyle name="เครื่องหมายจุลภาค 3 3" xfId="1522"/>
    <cellStyle name="เครื่องหมายจุลภาค 3 3 2" xfId="3861"/>
    <cellStyle name="เครื่องหมายจุลภาค 3 3 3" xfId="3860"/>
    <cellStyle name="เครื่องหมายจุลภาค 3 4" xfId="1523"/>
    <cellStyle name="เครื่องหมายจุลภาค 3 4 2" xfId="3862"/>
    <cellStyle name="เครื่องหมายจุลภาค 3 5" xfId="3863"/>
    <cellStyle name="เครื่องหมายจุลภาค 3 6" xfId="3856"/>
    <cellStyle name="เครื่องหมายจุลภาค 3_Copy of UOB S 36.1 LEAD จุ๋ม" xfId="1159"/>
    <cellStyle name="เครื่องหมายจุลภาค 30" xfId="1524"/>
    <cellStyle name="เครื่องหมายจุลภาค 31" xfId="1525"/>
    <cellStyle name="เครื่องหมายจุลภาค 32" xfId="1526"/>
    <cellStyle name="เครื่องหมายจุลภาค 33" xfId="1527"/>
    <cellStyle name="เครื่องหมายจุลภาค 34" xfId="1528"/>
    <cellStyle name="เครื่องหมายจุลภาค 35" xfId="1529"/>
    <cellStyle name="เครื่องหมายจุลภาค 36" xfId="1530"/>
    <cellStyle name="เครื่องหมายจุลภาค 37" xfId="1531"/>
    <cellStyle name="เครื่องหมายจุลภาค 38" xfId="1532"/>
    <cellStyle name="เครื่องหมายจุลภาค 39" xfId="1533"/>
    <cellStyle name="เครื่องหมายจุลภาค 4" xfId="1160"/>
    <cellStyle name="เครื่องหมายจุลภาค 4 2" xfId="1161"/>
    <cellStyle name="เครื่องหมายจุลภาค 4 2 2" xfId="3866"/>
    <cellStyle name="เครื่องหมายจุลภาค 4 2 3" xfId="3865"/>
    <cellStyle name="เครื่องหมายจุลภาค 4 3" xfId="1534"/>
    <cellStyle name="เครื่องหมายจุลภาค 4 4" xfId="3867"/>
    <cellStyle name="เครื่องหมายจุลภาค 4 5" xfId="3864"/>
    <cellStyle name="เครื่องหมายจุลภาค 4_IFEC Q2_Tuk" xfId="1535"/>
    <cellStyle name="เครื่องหมายจุลภาค 40" xfId="1536"/>
    <cellStyle name="เครื่องหมายจุลภาค 41" xfId="1537"/>
    <cellStyle name="เครื่องหมายจุลภาค 42" xfId="1538"/>
    <cellStyle name="เครื่องหมายจุลภาค 43" xfId="1539"/>
    <cellStyle name="เครื่องหมายจุลภาค 43 2" xfId="3868"/>
    <cellStyle name="เครื่องหมายจุลภาค 44" xfId="1540"/>
    <cellStyle name="เครื่องหมายจุลภาค 44 2" xfId="3869"/>
    <cellStyle name="เครื่องหมายจุลภาค 45" xfId="1541"/>
    <cellStyle name="เครื่องหมายจุลภาค 45 2" xfId="3870"/>
    <cellStyle name="เครื่องหมายจุลภาค 46" xfId="1542"/>
    <cellStyle name="เครื่องหมายจุลภาค 46 2" xfId="3871"/>
    <cellStyle name="เครื่องหมายจุลภาค 49" xfId="1543"/>
    <cellStyle name="เครื่องหมายจุลภาค 5" xfId="1162"/>
    <cellStyle name="เครื่องหมายจุลภาค 5 2" xfId="1163"/>
    <cellStyle name="เครื่องหมายจุลภาค 5 2 2" xfId="3874"/>
    <cellStyle name="เครื่องหมายจุลภาค 5 2 3" xfId="3873"/>
    <cellStyle name="เครื่องหมายจุลภาค 5 3" xfId="3875"/>
    <cellStyle name="เครื่องหมายจุลภาค 5 4" xfId="3872"/>
    <cellStyle name="เครื่องหมายจุลภาค 5_Copy of UOB S 36.1 LEAD จุ๋ม" xfId="1164"/>
    <cellStyle name="เครื่องหมายจุลภาค 6" xfId="1165"/>
    <cellStyle name="เครื่องหมายจุลภาค 6 10" xfId="3876"/>
    <cellStyle name="เครื่องหมายจุลภาค 6 2" xfId="1166"/>
    <cellStyle name="เครื่องหมายจุลภาค 6 2 2" xfId="3877"/>
    <cellStyle name="เครื่องหมายจุลภาค 6 3" xfId="1167"/>
    <cellStyle name="เครื่องหมายจุลภาค 6 3 2" xfId="3878"/>
    <cellStyle name="เครื่องหมายจุลภาค 6 4" xfId="1168"/>
    <cellStyle name="เครื่องหมายจุลภาค 6 4 2" xfId="3879"/>
    <cellStyle name="เครื่องหมายจุลภาค 6 5" xfId="1169"/>
    <cellStyle name="เครื่องหมายจุลภาค 6 5 2" xfId="3880"/>
    <cellStyle name="เครื่องหมายจุลภาค 6 6" xfId="1170"/>
    <cellStyle name="เครื่องหมายจุลภาค 6 6 2" xfId="3881"/>
    <cellStyle name="เครื่องหมายจุลภาค 6 7" xfId="1171"/>
    <cellStyle name="เครื่องหมายจุลภาค 6 7 2" xfId="3882"/>
    <cellStyle name="เครื่องหมายจุลภาค 6 8" xfId="1172"/>
    <cellStyle name="เครื่องหมายจุลภาค 6 8 2" xfId="3883"/>
    <cellStyle name="เครื่องหมายจุลภาค 6 9" xfId="1173"/>
    <cellStyle name="เครื่องหมายจุลภาค 6 9 2" xfId="3884"/>
    <cellStyle name="เครื่องหมายจุลภาค 7" xfId="1174"/>
    <cellStyle name="เครื่องหมายจุลภาค 7 2" xfId="1175"/>
    <cellStyle name="เครื่องหมายจุลภาค 7 2 2" xfId="3886"/>
    <cellStyle name="เครื่องหมายจุลภาค 7 3" xfId="3885"/>
    <cellStyle name="เครื่องหมายจุลภาค 7_Copy of UOB S 36.1 LEAD จุ๋ม" xfId="1176"/>
    <cellStyle name="เครื่องหมายจุลภาค 8" xfId="1177"/>
    <cellStyle name="เครื่องหมายจุลภาค 8 10" xfId="1178"/>
    <cellStyle name="เครื่องหมายจุลภาค 8 10 2" xfId="3888"/>
    <cellStyle name="เครื่องหมายจุลภาค 8 11" xfId="3887"/>
    <cellStyle name="เครื่องหมายจุลภาค 8 2" xfId="1179"/>
    <cellStyle name="เครื่องหมายจุลภาค 8 2 2" xfId="3889"/>
    <cellStyle name="เครื่องหมายจุลภาค 8 3" xfId="1180"/>
    <cellStyle name="เครื่องหมายจุลภาค 8 3 2" xfId="3890"/>
    <cellStyle name="เครื่องหมายจุลภาค 8 4" xfId="1181"/>
    <cellStyle name="เครื่องหมายจุลภาค 8 4 2" xfId="3891"/>
    <cellStyle name="เครื่องหมายจุลภาค 8 5" xfId="1182"/>
    <cellStyle name="เครื่องหมายจุลภาค 8 5 2" xfId="3892"/>
    <cellStyle name="เครื่องหมายจุลภาค 8 6" xfId="1183"/>
    <cellStyle name="เครื่องหมายจุลภาค 8 6 2" xfId="3893"/>
    <cellStyle name="เครื่องหมายจุลภาค 8 7" xfId="1184"/>
    <cellStyle name="เครื่องหมายจุลภาค 8 7 2" xfId="3894"/>
    <cellStyle name="เครื่องหมายจุลภาค 8 8" xfId="1185"/>
    <cellStyle name="เครื่องหมายจุลภาค 8 8 2" xfId="3895"/>
    <cellStyle name="เครื่องหมายจุลภาค 8 9" xfId="1186"/>
    <cellStyle name="เครื่องหมายจุลภาค 8 9 2" xfId="3896"/>
    <cellStyle name="เครื่องหมายจุลภาค 9" xfId="1187"/>
    <cellStyle name="เครื่องหมายจุลภาค 9 2" xfId="1188"/>
    <cellStyle name="เครื่องหมายจุลภาค 9 3" xfId="1189"/>
    <cellStyle name="เครื่องหมายจุลภาค 9 4" xfId="1190"/>
    <cellStyle name="เครื่องหมายจุลภาค 9_movement K" xfId="1191"/>
    <cellStyle name="เครื่องหมายจุลภาค_001K-1,2,3" xfId="3897"/>
    <cellStyle name="เครื่องหมายสกุลเงิน [0]" xfId="3899"/>
    <cellStyle name="เครื่องหมายสกุลเงิน 2" xfId="1544"/>
    <cellStyle name="เครื่องหมายสกุลเงิน_1CONT" xfId="3900"/>
    <cellStyle name="เชื่อมโยงหลายมิติ" xfId="1193"/>
    <cellStyle name="เชื่อมโยงหลายมิติ 2" xfId="3903"/>
    <cellStyle name="เชื่อมโยงหลายมิติ 3" xfId="3904"/>
    <cellStyle name="เชื่อมโยงหลายมิติ 4" xfId="3902"/>
    <cellStyle name="เซลล์ตรวจสอบ 2" xfId="3905"/>
    <cellStyle name="เซลล์ที่มีการเชื่อมโยง 2" xfId="3906"/>
    <cellStyle name="เปอร์เซ็นต์ 2" xfId="1216"/>
    <cellStyle name="เปอร์เซ็นต์ 2 2" xfId="1217"/>
    <cellStyle name="เปอร์เซ็นต์ 2 2 2" xfId="3947"/>
    <cellStyle name="เปอร์เซ็นต์ 2 2 3" xfId="3946"/>
    <cellStyle name="เปอร์เซ็นต์ 2 3" xfId="3948"/>
    <cellStyle name="เปอร์เซ็นต์ 2 4" xfId="3949"/>
    <cellStyle name="เปอร์เซ็นต์ 2 5" xfId="3945"/>
    <cellStyle name="เปอร์เซ็นต์ 3" xfId="1218"/>
    <cellStyle name="เปอร์เซ็นต์ 3 2" xfId="3951"/>
    <cellStyle name="เปอร์เซ็นต์ 3 3" xfId="3952"/>
    <cellStyle name="เปอร์เซ็นต์ 3 4" xfId="3950"/>
    <cellStyle name="เปอร์เซ็นต์ 4" xfId="1219"/>
    <cellStyle name="เปอร์เซ็นต์ 4 2" xfId="1220"/>
    <cellStyle name="เปอร์เซ็นต์ 4 2 2" xfId="3954"/>
    <cellStyle name="เปอร์เซ็นต์ 4 3" xfId="3955"/>
    <cellStyle name="เปอร์เซ็นต์ 4 4" xfId="3953"/>
    <cellStyle name="เปอร์เซ็นต์ 5" xfId="2508"/>
    <cellStyle name="เปอร์เซ็นต์ 6" xfId="2509"/>
    <cellStyle name="เส้นขอบขวา" xfId="3967"/>
    <cellStyle name="เส้นขอบล่าง" xfId="3968"/>
    <cellStyle name="แย่ 2" xfId="3957"/>
    <cellStyle name="แสดงผล 2" xfId="3969"/>
    <cellStyle name="การคำนวณ 2" xfId="3825"/>
    <cellStyle name="ข้อความเตือน 2" xfId="3826"/>
    <cellStyle name="ข้อความอธิบาย 2" xfId="3827"/>
    <cellStyle name="ค@ฏ๋_1111D2111DQ2" xfId="3828"/>
    <cellStyle name="คdคภฆ์[0]_1111D2111DQ2" xfId="3829"/>
    <cellStyle name="คdคภฆ์_1111D2111DQ1" xfId="3830"/>
    <cellStyle name="ชื่อเรื่อง 2" xfId="3901"/>
    <cellStyle name="ณfน๔ [0]_Book1" xfId="3907"/>
    <cellStyle name="ณfน๔_Book1" xfId="3908"/>
    <cellStyle name="ดี 2" xfId="3909"/>
    <cellStyle name="ตามการเชื่อมโยงหลายมิติ" xfId="1197"/>
    <cellStyle name="ตามการเชื่อมโยงหลายมิติ 2" xfId="3911"/>
    <cellStyle name="ตามการเชื่อมโยงหลายมิติ 3" xfId="3912"/>
    <cellStyle name="ตามการเชื่อมโยงหลายมิติ 4" xfId="3910"/>
    <cellStyle name="น้บะภฒ_95" xfId="1198"/>
    <cellStyle name="ปกติ 10" xfId="1545"/>
    <cellStyle name="ปกติ 10 10" xfId="1546"/>
    <cellStyle name="ปกติ 10 11" xfId="1547"/>
    <cellStyle name="ปกติ 10 12" xfId="1548"/>
    <cellStyle name="ปกติ 10 13" xfId="1549"/>
    <cellStyle name="ปกติ 10 14" xfId="1550"/>
    <cellStyle name="ปกติ 10 15" xfId="1551"/>
    <cellStyle name="ปกติ 10 16" xfId="1552"/>
    <cellStyle name="ปกติ 10 17" xfId="1553"/>
    <cellStyle name="ปกติ 10 18" xfId="1554"/>
    <cellStyle name="ปกติ 10 19" xfId="1555"/>
    <cellStyle name="ปกติ 10 2" xfId="1556"/>
    <cellStyle name="ปกติ 10 20" xfId="1557"/>
    <cellStyle name="ปกติ 10 21" xfId="1558"/>
    <cellStyle name="ปกติ 10 22" xfId="1559"/>
    <cellStyle name="ปกติ 10 23" xfId="1560"/>
    <cellStyle name="ปกติ 10 24" xfId="1561"/>
    <cellStyle name="ปกติ 10 25" xfId="1562"/>
    <cellStyle name="ปกติ 10 26" xfId="1563"/>
    <cellStyle name="ปกติ 10 27" xfId="1564"/>
    <cellStyle name="ปกติ 10 28" xfId="1565"/>
    <cellStyle name="ปกติ 10 29" xfId="1566"/>
    <cellStyle name="ปกติ 10 3" xfId="1567"/>
    <cellStyle name="ปกติ 10 30" xfId="1568"/>
    <cellStyle name="ปกติ 10 31" xfId="1569"/>
    <cellStyle name="ปกติ 10 32" xfId="1570"/>
    <cellStyle name="ปกติ 10 33" xfId="1571"/>
    <cellStyle name="ปกติ 10 34" xfId="1572"/>
    <cellStyle name="ปกติ 10 35" xfId="1573"/>
    <cellStyle name="ปกติ 10 36" xfId="1574"/>
    <cellStyle name="ปกติ 10 37" xfId="1575"/>
    <cellStyle name="ปกติ 10 38" xfId="1576"/>
    <cellStyle name="ปกติ 10 39" xfId="1577"/>
    <cellStyle name="ปกติ 10 4" xfId="1578"/>
    <cellStyle name="ปกติ 10 40" xfId="1579"/>
    <cellStyle name="ปกติ 10 41" xfId="1580"/>
    <cellStyle name="ปกติ 10 42" xfId="1581"/>
    <cellStyle name="ปกติ 10 43" xfId="1582"/>
    <cellStyle name="ปกติ 10 44" xfId="1583"/>
    <cellStyle name="ปกติ 10 45" xfId="1584"/>
    <cellStyle name="ปกติ 10 46" xfId="1585"/>
    <cellStyle name="ปกติ 10 47" xfId="1586"/>
    <cellStyle name="ปกติ 10 48" xfId="1587"/>
    <cellStyle name="ปกติ 10 49" xfId="1588"/>
    <cellStyle name="ปกติ 10 5" xfId="1589"/>
    <cellStyle name="ปกติ 10 50" xfId="1590"/>
    <cellStyle name="ปกติ 10 51" xfId="1591"/>
    <cellStyle name="ปกติ 10 52" xfId="1592"/>
    <cellStyle name="ปกติ 10 53" xfId="1593"/>
    <cellStyle name="ปกติ 10 54" xfId="1594"/>
    <cellStyle name="ปกติ 10 55" xfId="1595"/>
    <cellStyle name="ปกติ 10 56" xfId="1596"/>
    <cellStyle name="ปกติ 10 57" xfId="1597"/>
    <cellStyle name="ปกติ 10 58" xfId="1598"/>
    <cellStyle name="ปกติ 10 59" xfId="1599"/>
    <cellStyle name="ปกติ 10 6" xfId="1600"/>
    <cellStyle name="ปกติ 10 60" xfId="1601"/>
    <cellStyle name="ปกติ 10 61" xfId="1602"/>
    <cellStyle name="ปกติ 10 62" xfId="1603"/>
    <cellStyle name="ปกติ 10 63" xfId="1604"/>
    <cellStyle name="ปกติ 10 64" xfId="1605"/>
    <cellStyle name="ปกติ 10 65" xfId="1606"/>
    <cellStyle name="ปกติ 10 66" xfId="1607"/>
    <cellStyle name="ปกติ 10 67" xfId="1608"/>
    <cellStyle name="ปกติ 10 68" xfId="1609"/>
    <cellStyle name="ปกติ 10 69" xfId="1610"/>
    <cellStyle name="ปกติ 10 7" xfId="1611"/>
    <cellStyle name="ปกติ 10 8" xfId="1612"/>
    <cellStyle name="ปกติ 10 9" xfId="1613"/>
    <cellStyle name="ปกติ 10_Asia Metal Y2008" xfId="1614"/>
    <cellStyle name="ปกติ 11" xfId="1615"/>
    <cellStyle name="ปกติ 11 10" xfId="1616"/>
    <cellStyle name="ปกติ 11 11" xfId="1617"/>
    <cellStyle name="ปกติ 11 12" xfId="1618"/>
    <cellStyle name="ปกติ 11 13" xfId="1619"/>
    <cellStyle name="ปกติ 11 14" xfId="1620"/>
    <cellStyle name="ปกติ 11 15" xfId="1621"/>
    <cellStyle name="ปกติ 11 16" xfId="1622"/>
    <cellStyle name="ปกติ 11 17" xfId="1623"/>
    <cellStyle name="ปกติ 11 18" xfId="1624"/>
    <cellStyle name="ปกติ 11 19" xfId="1625"/>
    <cellStyle name="ปกติ 11 2" xfId="1626"/>
    <cellStyle name="ปกติ 11 20" xfId="1627"/>
    <cellStyle name="ปกติ 11 21" xfId="1628"/>
    <cellStyle name="ปกติ 11 22" xfId="1629"/>
    <cellStyle name="ปกติ 11 23" xfId="1630"/>
    <cellStyle name="ปกติ 11 24" xfId="1631"/>
    <cellStyle name="ปกติ 11 25" xfId="1632"/>
    <cellStyle name="ปกติ 11 26" xfId="1633"/>
    <cellStyle name="ปกติ 11 27" xfId="1634"/>
    <cellStyle name="ปกติ 11 28" xfId="1635"/>
    <cellStyle name="ปกติ 11 29" xfId="1636"/>
    <cellStyle name="ปกติ 11 3" xfId="1637"/>
    <cellStyle name="ปกติ 11 30" xfId="1638"/>
    <cellStyle name="ปกติ 11 31" xfId="1639"/>
    <cellStyle name="ปกติ 11 32" xfId="1640"/>
    <cellStyle name="ปกติ 11 33" xfId="1641"/>
    <cellStyle name="ปกติ 11 34" xfId="1642"/>
    <cellStyle name="ปกติ 11 35" xfId="1643"/>
    <cellStyle name="ปกติ 11 36" xfId="1644"/>
    <cellStyle name="ปกติ 11 37" xfId="1645"/>
    <cellStyle name="ปกติ 11 38" xfId="1646"/>
    <cellStyle name="ปกติ 11 39" xfId="1647"/>
    <cellStyle name="ปกติ 11 4" xfId="1648"/>
    <cellStyle name="ปกติ 11 40" xfId="1649"/>
    <cellStyle name="ปกติ 11 41" xfId="1650"/>
    <cellStyle name="ปกติ 11 42" xfId="1651"/>
    <cellStyle name="ปกติ 11 43" xfId="1652"/>
    <cellStyle name="ปกติ 11 44" xfId="1653"/>
    <cellStyle name="ปกติ 11 45" xfId="1654"/>
    <cellStyle name="ปกติ 11 46" xfId="1655"/>
    <cellStyle name="ปกติ 11 47" xfId="1656"/>
    <cellStyle name="ปกติ 11 48" xfId="1657"/>
    <cellStyle name="ปกติ 11 49" xfId="1658"/>
    <cellStyle name="ปกติ 11 5" xfId="1659"/>
    <cellStyle name="ปกติ 11 50" xfId="1660"/>
    <cellStyle name="ปกติ 11 51" xfId="1661"/>
    <cellStyle name="ปกติ 11 52" xfId="1662"/>
    <cellStyle name="ปกติ 11 53" xfId="1663"/>
    <cellStyle name="ปกติ 11 54" xfId="1664"/>
    <cellStyle name="ปกติ 11 55" xfId="1665"/>
    <cellStyle name="ปกติ 11 56" xfId="1666"/>
    <cellStyle name="ปกติ 11 57" xfId="1667"/>
    <cellStyle name="ปกติ 11 58" xfId="1668"/>
    <cellStyle name="ปกติ 11 59" xfId="1669"/>
    <cellStyle name="ปกติ 11 6" xfId="1670"/>
    <cellStyle name="ปกติ 11 60" xfId="1671"/>
    <cellStyle name="ปกติ 11 61" xfId="1672"/>
    <cellStyle name="ปกติ 11 62" xfId="1673"/>
    <cellStyle name="ปกติ 11 63" xfId="1674"/>
    <cellStyle name="ปกติ 11 64" xfId="1675"/>
    <cellStyle name="ปกติ 11 65" xfId="1676"/>
    <cellStyle name="ปกติ 11 66" xfId="1677"/>
    <cellStyle name="ปกติ 11 67" xfId="1678"/>
    <cellStyle name="ปกติ 11 68" xfId="1679"/>
    <cellStyle name="ปกติ 11 69" xfId="1680"/>
    <cellStyle name="ปกติ 11 7" xfId="1681"/>
    <cellStyle name="ปกติ 11 8" xfId="1682"/>
    <cellStyle name="ปกติ 11 9" xfId="1683"/>
    <cellStyle name="ปกติ 11_Asia Metal Y2008" xfId="1684"/>
    <cellStyle name="ปกติ 12" xfId="1685"/>
    <cellStyle name="ปกติ 12 10" xfId="1686"/>
    <cellStyle name="ปกติ 12 11" xfId="1687"/>
    <cellStyle name="ปกติ 12 12" xfId="1688"/>
    <cellStyle name="ปกติ 12 13" xfId="1689"/>
    <cellStyle name="ปกติ 12 14" xfId="1690"/>
    <cellStyle name="ปกติ 12 15" xfId="1691"/>
    <cellStyle name="ปกติ 12 16" xfId="1692"/>
    <cellStyle name="ปกติ 12 17" xfId="1693"/>
    <cellStyle name="ปกติ 12 18" xfId="1694"/>
    <cellStyle name="ปกติ 12 19" xfId="1695"/>
    <cellStyle name="ปกติ 12 2" xfId="1696"/>
    <cellStyle name="ปกติ 12 20" xfId="1697"/>
    <cellStyle name="ปกติ 12 21" xfId="1698"/>
    <cellStyle name="ปกติ 12 22" xfId="1699"/>
    <cellStyle name="ปกติ 12 23" xfId="1700"/>
    <cellStyle name="ปกติ 12 24" xfId="1701"/>
    <cellStyle name="ปกติ 12 25" xfId="1702"/>
    <cellStyle name="ปกติ 12 26" xfId="1703"/>
    <cellStyle name="ปกติ 12 27" xfId="1704"/>
    <cellStyle name="ปกติ 12 28" xfId="1705"/>
    <cellStyle name="ปกติ 12 29" xfId="1706"/>
    <cellStyle name="ปกติ 12 3" xfId="1707"/>
    <cellStyle name="ปกติ 12 30" xfId="1708"/>
    <cellStyle name="ปกติ 12 31" xfId="1709"/>
    <cellStyle name="ปกติ 12 32" xfId="1710"/>
    <cellStyle name="ปกติ 12 33" xfId="1711"/>
    <cellStyle name="ปกติ 12 34" xfId="1712"/>
    <cellStyle name="ปกติ 12 35" xfId="1713"/>
    <cellStyle name="ปกติ 12 36" xfId="1714"/>
    <cellStyle name="ปกติ 12 37" xfId="1715"/>
    <cellStyle name="ปกติ 12 38" xfId="1716"/>
    <cellStyle name="ปกติ 12 39" xfId="1717"/>
    <cellStyle name="ปกติ 12 4" xfId="1718"/>
    <cellStyle name="ปกติ 12 40" xfId="1719"/>
    <cellStyle name="ปกติ 12 41" xfId="1720"/>
    <cellStyle name="ปกติ 12 42" xfId="1721"/>
    <cellStyle name="ปกติ 12 43" xfId="1722"/>
    <cellStyle name="ปกติ 12 44" xfId="1723"/>
    <cellStyle name="ปกติ 12 45" xfId="1724"/>
    <cellStyle name="ปกติ 12 46" xfId="1725"/>
    <cellStyle name="ปกติ 12 47" xfId="1726"/>
    <cellStyle name="ปกติ 12 48" xfId="1727"/>
    <cellStyle name="ปกติ 12 49" xfId="1728"/>
    <cellStyle name="ปกติ 12 5" xfId="1729"/>
    <cellStyle name="ปกติ 12 50" xfId="1730"/>
    <cellStyle name="ปกติ 12 51" xfId="1731"/>
    <cellStyle name="ปกติ 12 52" xfId="1732"/>
    <cellStyle name="ปกติ 12 53" xfId="1733"/>
    <cellStyle name="ปกติ 12 54" xfId="1734"/>
    <cellStyle name="ปกติ 12 55" xfId="1735"/>
    <cellStyle name="ปกติ 12 56" xfId="1736"/>
    <cellStyle name="ปกติ 12 57" xfId="1737"/>
    <cellStyle name="ปกติ 12 58" xfId="1738"/>
    <cellStyle name="ปกติ 12 59" xfId="1739"/>
    <cellStyle name="ปกติ 12 6" xfId="1740"/>
    <cellStyle name="ปกติ 12 60" xfId="1741"/>
    <cellStyle name="ปกติ 12 61" xfId="1742"/>
    <cellStyle name="ปกติ 12 62" xfId="1743"/>
    <cellStyle name="ปกติ 12 63" xfId="1744"/>
    <cellStyle name="ปกติ 12 64" xfId="1745"/>
    <cellStyle name="ปกติ 12 65" xfId="1746"/>
    <cellStyle name="ปกติ 12 66" xfId="1747"/>
    <cellStyle name="ปกติ 12 67" xfId="1748"/>
    <cellStyle name="ปกติ 12 68" xfId="1749"/>
    <cellStyle name="ปกติ 12 69" xfId="1750"/>
    <cellStyle name="ปกติ 12 7" xfId="1751"/>
    <cellStyle name="ปกติ 12 8" xfId="1752"/>
    <cellStyle name="ปกติ 12 9" xfId="1753"/>
    <cellStyle name="ปกติ 12_Asia Metal Y2008" xfId="1754"/>
    <cellStyle name="ปกติ 13" xfId="1755"/>
    <cellStyle name="ปกติ 13 10" xfId="1756"/>
    <cellStyle name="ปกติ 13 11" xfId="1757"/>
    <cellStyle name="ปกติ 13 12" xfId="1758"/>
    <cellStyle name="ปกติ 13 13" xfId="1759"/>
    <cellStyle name="ปกติ 13 14" xfId="1760"/>
    <cellStyle name="ปกติ 13 15" xfId="1761"/>
    <cellStyle name="ปกติ 13 16" xfId="1762"/>
    <cellStyle name="ปกติ 13 17" xfId="1763"/>
    <cellStyle name="ปกติ 13 18" xfId="1764"/>
    <cellStyle name="ปกติ 13 19" xfId="1765"/>
    <cellStyle name="ปกติ 13 2" xfId="1766"/>
    <cellStyle name="ปกติ 13 20" xfId="1767"/>
    <cellStyle name="ปกติ 13 21" xfId="1768"/>
    <cellStyle name="ปกติ 13 22" xfId="1769"/>
    <cellStyle name="ปกติ 13 23" xfId="1770"/>
    <cellStyle name="ปกติ 13 24" xfId="1771"/>
    <cellStyle name="ปกติ 13 25" xfId="1772"/>
    <cellStyle name="ปกติ 13 26" xfId="1773"/>
    <cellStyle name="ปกติ 13 27" xfId="1774"/>
    <cellStyle name="ปกติ 13 28" xfId="1775"/>
    <cellStyle name="ปกติ 13 29" xfId="1776"/>
    <cellStyle name="ปกติ 13 3" xfId="1777"/>
    <cellStyle name="ปกติ 13 30" xfId="1778"/>
    <cellStyle name="ปกติ 13 31" xfId="1779"/>
    <cellStyle name="ปกติ 13 32" xfId="1780"/>
    <cellStyle name="ปกติ 13 33" xfId="1781"/>
    <cellStyle name="ปกติ 13 34" xfId="1782"/>
    <cellStyle name="ปกติ 13 35" xfId="1783"/>
    <cellStyle name="ปกติ 13 36" xfId="1784"/>
    <cellStyle name="ปกติ 13 37" xfId="1785"/>
    <cellStyle name="ปกติ 13 38" xfId="1786"/>
    <cellStyle name="ปกติ 13 39" xfId="1787"/>
    <cellStyle name="ปกติ 13 4" xfId="1788"/>
    <cellStyle name="ปกติ 13 40" xfId="1789"/>
    <cellStyle name="ปกติ 13 41" xfId="1790"/>
    <cellStyle name="ปกติ 13 42" xfId="1791"/>
    <cellStyle name="ปกติ 13 43" xfId="1792"/>
    <cellStyle name="ปกติ 13 44" xfId="1793"/>
    <cellStyle name="ปกติ 13 45" xfId="1794"/>
    <cellStyle name="ปกติ 13 46" xfId="1795"/>
    <cellStyle name="ปกติ 13 47" xfId="1796"/>
    <cellStyle name="ปกติ 13 48" xfId="1797"/>
    <cellStyle name="ปกติ 13 49" xfId="1798"/>
    <cellStyle name="ปกติ 13 5" xfId="1799"/>
    <cellStyle name="ปกติ 13 50" xfId="1800"/>
    <cellStyle name="ปกติ 13 51" xfId="1801"/>
    <cellStyle name="ปกติ 13 52" xfId="1802"/>
    <cellStyle name="ปกติ 13 53" xfId="1803"/>
    <cellStyle name="ปกติ 13 54" xfId="1804"/>
    <cellStyle name="ปกติ 13 55" xfId="1805"/>
    <cellStyle name="ปกติ 13 56" xfId="1806"/>
    <cellStyle name="ปกติ 13 57" xfId="1807"/>
    <cellStyle name="ปกติ 13 58" xfId="1808"/>
    <cellStyle name="ปกติ 13 59" xfId="1809"/>
    <cellStyle name="ปกติ 13 6" xfId="1810"/>
    <cellStyle name="ปกติ 13 60" xfId="1811"/>
    <cellStyle name="ปกติ 13 61" xfId="1812"/>
    <cellStyle name="ปกติ 13 62" xfId="1813"/>
    <cellStyle name="ปกติ 13 63" xfId="1814"/>
    <cellStyle name="ปกติ 13 64" xfId="1815"/>
    <cellStyle name="ปกติ 13 65" xfId="1816"/>
    <cellStyle name="ปกติ 13 66" xfId="1817"/>
    <cellStyle name="ปกติ 13 67" xfId="1818"/>
    <cellStyle name="ปกติ 13 68" xfId="1819"/>
    <cellStyle name="ปกติ 13 69" xfId="1820"/>
    <cellStyle name="ปกติ 13 7" xfId="1821"/>
    <cellStyle name="ปกติ 13 8" xfId="1822"/>
    <cellStyle name="ปกติ 13 9" xfId="1823"/>
    <cellStyle name="ปกติ 13_Asia Metal Y2008" xfId="1824"/>
    <cellStyle name="ปกติ 14" xfId="1825"/>
    <cellStyle name="ปกติ 14 10" xfId="1826"/>
    <cellStyle name="ปกติ 14 11" xfId="1827"/>
    <cellStyle name="ปกติ 14 12" xfId="1828"/>
    <cellStyle name="ปกติ 14 13" xfId="1829"/>
    <cellStyle name="ปกติ 14 14" xfId="1830"/>
    <cellStyle name="ปกติ 14 15" xfId="1831"/>
    <cellStyle name="ปกติ 14 16" xfId="1832"/>
    <cellStyle name="ปกติ 14 17" xfId="1833"/>
    <cellStyle name="ปกติ 14 18" xfId="1834"/>
    <cellStyle name="ปกติ 14 19" xfId="1835"/>
    <cellStyle name="ปกติ 14 2" xfId="1836"/>
    <cellStyle name="ปกติ 14 20" xfId="1837"/>
    <cellStyle name="ปกติ 14 21" xfId="1838"/>
    <cellStyle name="ปกติ 14 22" xfId="1839"/>
    <cellStyle name="ปกติ 14 23" xfId="1840"/>
    <cellStyle name="ปกติ 14 24" xfId="1841"/>
    <cellStyle name="ปกติ 14 25" xfId="1842"/>
    <cellStyle name="ปกติ 14 26" xfId="1843"/>
    <cellStyle name="ปกติ 14 27" xfId="1844"/>
    <cellStyle name="ปกติ 14 28" xfId="1845"/>
    <cellStyle name="ปกติ 14 29" xfId="1846"/>
    <cellStyle name="ปกติ 14 3" xfId="1847"/>
    <cellStyle name="ปกติ 14 30" xfId="1848"/>
    <cellStyle name="ปกติ 14 31" xfId="1849"/>
    <cellStyle name="ปกติ 14 32" xfId="1850"/>
    <cellStyle name="ปกติ 14 33" xfId="1851"/>
    <cellStyle name="ปกติ 14 34" xfId="1852"/>
    <cellStyle name="ปกติ 14 35" xfId="1853"/>
    <cellStyle name="ปกติ 14 36" xfId="1854"/>
    <cellStyle name="ปกติ 14 37" xfId="1855"/>
    <cellStyle name="ปกติ 14 38" xfId="1856"/>
    <cellStyle name="ปกติ 14 39" xfId="1857"/>
    <cellStyle name="ปกติ 14 4" xfId="1858"/>
    <cellStyle name="ปกติ 14 40" xfId="1859"/>
    <cellStyle name="ปกติ 14 41" xfId="1860"/>
    <cellStyle name="ปกติ 14 42" xfId="1861"/>
    <cellStyle name="ปกติ 14 43" xfId="1862"/>
    <cellStyle name="ปกติ 14 44" xfId="1863"/>
    <cellStyle name="ปกติ 14 45" xfId="1864"/>
    <cellStyle name="ปกติ 14 46" xfId="1865"/>
    <cellStyle name="ปกติ 14 47" xfId="1866"/>
    <cellStyle name="ปกติ 14 48" xfId="1867"/>
    <cellStyle name="ปกติ 14 49" xfId="1868"/>
    <cellStyle name="ปกติ 14 5" xfId="1869"/>
    <cellStyle name="ปกติ 14 50" xfId="1870"/>
    <cellStyle name="ปกติ 14 51" xfId="1871"/>
    <cellStyle name="ปกติ 14 52" xfId="1872"/>
    <cellStyle name="ปกติ 14 53" xfId="1873"/>
    <cellStyle name="ปกติ 14 54" xfId="1874"/>
    <cellStyle name="ปกติ 14 55" xfId="1875"/>
    <cellStyle name="ปกติ 14 56" xfId="1876"/>
    <cellStyle name="ปกติ 14 57" xfId="1877"/>
    <cellStyle name="ปกติ 14 58" xfId="1878"/>
    <cellStyle name="ปกติ 14 59" xfId="1879"/>
    <cellStyle name="ปกติ 14 6" xfId="1880"/>
    <cellStyle name="ปกติ 14 60" xfId="1881"/>
    <cellStyle name="ปกติ 14 61" xfId="1882"/>
    <cellStyle name="ปกติ 14 62" xfId="1883"/>
    <cellStyle name="ปกติ 14 63" xfId="1884"/>
    <cellStyle name="ปกติ 14 64" xfId="1885"/>
    <cellStyle name="ปกติ 14 65" xfId="1886"/>
    <cellStyle name="ปกติ 14 66" xfId="1887"/>
    <cellStyle name="ปกติ 14 67" xfId="1888"/>
    <cellStyle name="ปกติ 14 68" xfId="1889"/>
    <cellStyle name="ปกติ 14 69" xfId="1890"/>
    <cellStyle name="ปกติ 14 7" xfId="1891"/>
    <cellStyle name="ปกติ 14 8" xfId="1892"/>
    <cellStyle name="ปกติ 14 9" xfId="1893"/>
    <cellStyle name="ปกติ 14_Asia Metal Y2008" xfId="1894"/>
    <cellStyle name="ปกติ 15" xfId="1895"/>
    <cellStyle name="ปกติ 15 10" xfId="1896"/>
    <cellStyle name="ปกติ 15 11" xfId="1897"/>
    <cellStyle name="ปกติ 15 12" xfId="1898"/>
    <cellStyle name="ปกติ 15 13" xfId="1899"/>
    <cellStyle name="ปกติ 15 14" xfId="1900"/>
    <cellStyle name="ปกติ 15 15" xfId="1901"/>
    <cellStyle name="ปกติ 15 16" xfId="1902"/>
    <cellStyle name="ปกติ 15 17" xfId="1903"/>
    <cellStyle name="ปกติ 15 18" xfId="1904"/>
    <cellStyle name="ปกติ 15 19" xfId="1905"/>
    <cellStyle name="ปกติ 15 2" xfId="1906"/>
    <cellStyle name="ปกติ 15 20" xfId="1907"/>
    <cellStyle name="ปกติ 15 21" xfId="1908"/>
    <cellStyle name="ปกติ 15 22" xfId="1909"/>
    <cellStyle name="ปกติ 15 23" xfId="1910"/>
    <cellStyle name="ปกติ 15 24" xfId="1911"/>
    <cellStyle name="ปกติ 15 25" xfId="1912"/>
    <cellStyle name="ปกติ 15 26" xfId="1913"/>
    <cellStyle name="ปกติ 15 27" xfId="1914"/>
    <cellStyle name="ปกติ 15 28" xfId="1915"/>
    <cellStyle name="ปกติ 15 29" xfId="1916"/>
    <cellStyle name="ปกติ 15 3" xfId="1917"/>
    <cellStyle name="ปกติ 15 30" xfId="1918"/>
    <cellStyle name="ปกติ 15 31" xfId="1919"/>
    <cellStyle name="ปกติ 15 32" xfId="1920"/>
    <cellStyle name="ปกติ 15 33" xfId="1921"/>
    <cellStyle name="ปกติ 15 34" xfId="1922"/>
    <cellStyle name="ปกติ 15 35" xfId="1923"/>
    <cellStyle name="ปกติ 15 36" xfId="1924"/>
    <cellStyle name="ปกติ 15 37" xfId="1925"/>
    <cellStyle name="ปกติ 15 38" xfId="1926"/>
    <cellStyle name="ปกติ 15 39" xfId="1927"/>
    <cellStyle name="ปกติ 15 4" xfId="1928"/>
    <cellStyle name="ปกติ 15 40" xfId="1929"/>
    <cellStyle name="ปกติ 15 41" xfId="1930"/>
    <cellStyle name="ปกติ 15 42" xfId="1931"/>
    <cellStyle name="ปกติ 15 43" xfId="1932"/>
    <cellStyle name="ปกติ 15 44" xfId="1933"/>
    <cellStyle name="ปกติ 15 45" xfId="1934"/>
    <cellStyle name="ปกติ 15 46" xfId="1935"/>
    <cellStyle name="ปกติ 15 47" xfId="1936"/>
    <cellStyle name="ปกติ 15 48" xfId="1937"/>
    <cellStyle name="ปกติ 15 49" xfId="1938"/>
    <cellStyle name="ปกติ 15 5" xfId="1939"/>
    <cellStyle name="ปกติ 15 50" xfId="1940"/>
    <cellStyle name="ปกติ 15 51" xfId="1941"/>
    <cellStyle name="ปกติ 15 52" xfId="1942"/>
    <cellStyle name="ปกติ 15 53" xfId="1943"/>
    <cellStyle name="ปกติ 15 54" xfId="1944"/>
    <cellStyle name="ปกติ 15 55" xfId="1945"/>
    <cellStyle name="ปกติ 15 56" xfId="1946"/>
    <cellStyle name="ปกติ 15 57" xfId="1947"/>
    <cellStyle name="ปกติ 15 58" xfId="1948"/>
    <cellStyle name="ปกติ 15 59" xfId="1949"/>
    <cellStyle name="ปกติ 15 6" xfId="1950"/>
    <cellStyle name="ปกติ 15 60" xfId="1951"/>
    <cellStyle name="ปกติ 15 61" xfId="1952"/>
    <cellStyle name="ปกติ 15 62" xfId="1953"/>
    <cellStyle name="ปกติ 15 63" xfId="1954"/>
    <cellStyle name="ปกติ 15 64" xfId="1955"/>
    <cellStyle name="ปกติ 15 65" xfId="1956"/>
    <cellStyle name="ปกติ 15 66" xfId="1957"/>
    <cellStyle name="ปกติ 15 67" xfId="1958"/>
    <cellStyle name="ปกติ 15 68" xfId="1959"/>
    <cellStyle name="ปกติ 15 69" xfId="1960"/>
    <cellStyle name="ปกติ 15 7" xfId="1961"/>
    <cellStyle name="ปกติ 15 8" xfId="1962"/>
    <cellStyle name="ปกติ 15 9" xfId="1963"/>
    <cellStyle name="ปกติ 15_Asia Metal Y2008" xfId="1964"/>
    <cellStyle name="ปกติ 16" xfId="1965"/>
    <cellStyle name="ปกติ 16 10" xfId="1966"/>
    <cellStyle name="ปกติ 16 11" xfId="1967"/>
    <cellStyle name="ปกติ 16 12" xfId="1968"/>
    <cellStyle name="ปกติ 16 13" xfId="1969"/>
    <cellStyle name="ปกติ 16 14" xfId="1970"/>
    <cellStyle name="ปกติ 16 15" xfId="1971"/>
    <cellStyle name="ปกติ 16 16" xfId="1972"/>
    <cellStyle name="ปกติ 16 17" xfId="1973"/>
    <cellStyle name="ปกติ 16 18" xfId="1974"/>
    <cellStyle name="ปกติ 16 19" xfId="1975"/>
    <cellStyle name="ปกติ 16 2" xfId="1976"/>
    <cellStyle name="ปกติ 16 20" xfId="1977"/>
    <cellStyle name="ปกติ 16 21" xfId="1978"/>
    <cellStyle name="ปกติ 16 22" xfId="1979"/>
    <cellStyle name="ปกติ 16 23" xfId="1980"/>
    <cellStyle name="ปกติ 16 24" xfId="1981"/>
    <cellStyle name="ปกติ 16 25" xfId="1982"/>
    <cellStyle name="ปกติ 16 26" xfId="1983"/>
    <cellStyle name="ปกติ 16 27" xfId="1984"/>
    <cellStyle name="ปกติ 16 28" xfId="1985"/>
    <cellStyle name="ปกติ 16 29" xfId="1986"/>
    <cellStyle name="ปกติ 16 3" xfId="1987"/>
    <cellStyle name="ปกติ 16 30" xfId="1988"/>
    <cellStyle name="ปกติ 16 31" xfId="1989"/>
    <cellStyle name="ปกติ 16 32" xfId="1990"/>
    <cellStyle name="ปกติ 16 33" xfId="1991"/>
    <cellStyle name="ปกติ 16 34" xfId="1992"/>
    <cellStyle name="ปกติ 16 35" xfId="1993"/>
    <cellStyle name="ปกติ 16 36" xfId="1994"/>
    <cellStyle name="ปกติ 16 37" xfId="1995"/>
    <cellStyle name="ปกติ 16 38" xfId="1996"/>
    <cellStyle name="ปกติ 16 39" xfId="1997"/>
    <cellStyle name="ปกติ 16 4" xfId="1998"/>
    <cellStyle name="ปกติ 16 40" xfId="1999"/>
    <cellStyle name="ปกติ 16 41" xfId="2000"/>
    <cellStyle name="ปกติ 16 42" xfId="2001"/>
    <cellStyle name="ปกติ 16 43" xfId="2002"/>
    <cellStyle name="ปกติ 16 44" xfId="2003"/>
    <cellStyle name="ปกติ 16 45" xfId="2004"/>
    <cellStyle name="ปกติ 16 46" xfId="2005"/>
    <cellStyle name="ปกติ 16 47" xfId="2006"/>
    <cellStyle name="ปกติ 16 48" xfId="2007"/>
    <cellStyle name="ปกติ 16 49" xfId="2008"/>
    <cellStyle name="ปกติ 16 5" xfId="2009"/>
    <cellStyle name="ปกติ 16 50" xfId="2010"/>
    <cellStyle name="ปกติ 16 51" xfId="2011"/>
    <cellStyle name="ปกติ 16 52" xfId="2012"/>
    <cellStyle name="ปกติ 16 53" xfId="2013"/>
    <cellStyle name="ปกติ 16 54" xfId="2014"/>
    <cellStyle name="ปกติ 16 55" xfId="2015"/>
    <cellStyle name="ปกติ 16 56" xfId="2016"/>
    <cellStyle name="ปกติ 16 57" xfId="2017"/>
    <cellStyle name="ปกติ 16 58" xfId="2018"/>
    <cellStyle name="ปกติ 16 59" xfId="2019"/>
    <cellStyle name="ปกติ 16 6" xfId="2020"/>
    <cellStyle name="ปกติ 16 60" xfId="2021"/>
    <cellStyle name="ปกติ 16 61" xfId="2022"/>
    <cellStyle name="ปกติ 16 62" xfId="2023"/>
    <cellStyle name="ปกติ 16 63" xfId="2024"/>
    <cellStyle name="ปกติ 16 64" xfId="2025"/>
    <cellStyle name="ปกติ 16 65" xfId="2026"/>
    <cellStyle name="ปกติ 16 66" xfId="2027"/>
    <cellStyle name="ปกติ 16 67" xfId="2028"/>
    <cellStyle name="ปกติ 16 68" xfId="2029"/>
    <cellStyle name="ปกติ 16 69" xfId="2030"/>
    <cellStyle name="ปกติ 16 7" xfId="2031"/>
    <cellStyle name="ปกติ 16 8" xfId="2032"/>
    <cellStyle name="ปกติ 16 9" xfId="2033"/>
    <cellStyle name="ปกติ 16_Asia Metal Y2008" xfId="2034"/>
    <cellStyle name="ปกติ 17" xfId="2035"/>
    <cellStyle name="ปกติ 17 2" xfId="2036"/>
    <cellStyle name="ปกติ 17 2 2" xfId="3914"/>
    <cellStyle name="ปกติ 17 2 3" xfId="3913"/>
    <cellStyle name="ปกติ 18" xfId="2037"/>
    <cellStyle name="ปกติ 18 2" xfId="2038"/>
    <cellStyle name="ปกติ 18 2 2" xfId="3916"/>
    <cellStyle name="ปกติ 18 2 3" xfId="3915"/>
    <cellStyle name="ปกติ 18_IFEC Q2_Tuk" xfId="2039"/>
    <cellStyle name="ปกติ 19" xfId="2040"/>
    <cellStyle name="ปกติ 19 2" xfId="2041"/>
    <cellStyle name="ปกติ 19 2 2" xfId="3919"/>
    <cellStyle name="ปกติ 19 2 3" xfId="3918"/>
    <cellStyle name="ปกติ 19 3" xfId="3920"/>
    <cellStyle name="ปกติ 19 4" xfId="3917"/>
    <cellStyle name="ปกติ 2" xfId="1199"/>
    <cellStyle name="ปกติ 2 2" xfId="1200"/>
    <cellStyle name="ปกติ 2 2 2" xfId="1201"/>
    <cellStyle name="ปกติ 2 2 2 2" xfId="3923"/>
    <cellStyle name="ปกติ 2 2 2 3" xfId="3922"/>
    <cellStyle name="ปกติ 2 2 3" xfId="3921"/>
    <cellStyle name="ปกติ 2 3" xfId="1202"/>
    <cellStyle name="ปกติ 2 4" xfId="1203"/>
    <cellStyle name="ปกติ 2 5" xfId="1204"/>
    <cellStyle name="ปกติ 2_100-10" xfId="1205"/>
    <cellStyle name="ปกติ 20" xfId="2042"/>
    <cellStyle name="ปกติ 20 2" xfId="3924"/>
    <cellStyle name="ปกติ 21" xfId="2043"/>
    <cellStyle name="ปกติ 21 2" xfId="3926"/>
    <cellStyle name="ปกติ 21 3" xfId="3925"/>
    <cellStyle name="ปกติ 22" xfId="2044"/>
    <cellStyle name="ปกติ 22 2" xfId="3928"/>
    <cellStyle name="ปกติ 22 3" xfId="3927"/>
    <cellStyle name="ปกติ 23" xfId="2045"/>
    <cellStyle name="ปกติ 24" xfId="2046"/>
    <cellStyle name="ปกติ 25" xfId="2047"/>
    <cellStyle name="ปกติ 26" xfId="2048"/>
    <cellStyle name="ปกติ 27" xfId="2049"/>
    <cellStyle name="ปกติ 28" xfId="2050"/>
    <cellStyle name="ปกติ 29" xfId="2051"/>
    <cellStyle name="ปกติ 3" xfId="1206"/>
    <cellStyle name="ปกติ 3 10" xfId="2052"/>
    <cellStyle name="ปกติ 3 11" xfId="2053"/>
    <cellStyle name="ปกติ 3 12" xfId="2054"/>
    <cellStyle name="ปกติ 3 13" xfId="2055"/>
    <cellStyle name="ปกติ 3 14" xfId="2056"/>
    <cellStyle name="ปกติ 3 15" xfId="2057"/>
    <cellStyle name="ปกติ 3 16" xfId="2058"/>
    <cellStyle name="ปกติ 3 17" xfId="2059"/>
    <cellStyle name="ปกติ 3 18" xfId="2060"/>
    <cellStyle name="ปกติ 3 19" xfId="2061"/>
    <cellStyle name="ปกติ 3 2" xfId="1207"/>
    <cellStyle name="ปกติ 3 20" xfId="2062"/>
    <cellStyle name="ปกติ 3 21" xfId="2063"/>
    <cellStyle name="ปกติ 3 22" xfId="2064"/>
    <cellStyle name="ปกติ 3 23" xfId="2065"/>
    <cellStyle name="ปกติ 3 24" xfId="2066"/>
    <cellStyle name="ปกติ 3 25" xfId="2067"/>
    <cellStyle name="ปกติ 3 26" xfId="2068"/>
    <cellStyle name="ปกติ 3 27" xfId="2069"/>
    <cellStyle name="ปกติ 3 28" xfId="2070"/>
    <cellStyle name="ปกติ 3 29" xfId="2071"/>
    <cellStyle name="ปกติ 3 3" xfId="2072"/>
    <cellStyle name="ปกติ 3 30" xfId="2073"/>
    <cellStyle name="ปกติ 3 31" xfId="2074"/>
    <cellStyle name="ปกติ 3 32" xfId="2075"/>
    <cellStyle name="ปกติ 3 33" xfId="2076"/>
    <cellStyle name="ปกติ 3 34" xfId="2077"/>
    <cellStyle name="ปกติ 3 35" xfId="2078"/>
    <cellStyle name="ปกติ 3 36" xfId="2079"/>
    <cellStyle name="ปกติ 3 37" xfId="2080"/>
    <cellStyle name="ปกติ 3 38" xfId="2081"/>
    <cellStyle name="ปกติ 3 39" xfId="2082"/>
    <cellStyle name="ปกติ 3 4" xfId="2083"/>
    <cellStyle name="ปกติ 3 40" xfId="2084"/>
    <cellStyle name="ปกติ 3 41" xfId="2085"/>
    <cellStyle name="ปกติ 3 42" xfId="2086"/>
    <cellStyle name="ปกติ 3 43" xfId="2087"/>
    <cellStyle name="ปกติ 3 44" xfId="2088"/>
    <cellStyle name="ปกติ 3 45" xfId="2089"/>
    <cellStyle name="ปกติ 3 46" xfId="2090"/>
    <cellStyle name="ปกติ 3 47" xfId="2091"/>
    <cellStyle name="ปกติ 3 48" xfId="2092"/>
    <cellStyle name="ปกติ 3 49" xfId="2093"/>
    <cellStyle name="ปกติ 3 5" xfId="2094"/>
    <cellStyle name="ปกติ 3 50" xfId="2095"/>
    <cellStyle name="ปกติ 3 51" xfId="2096"/>
    <cellStyle name="ปกติ 3 52" xfId="2097"/>
    <cellStyle name="ปกติ 3 53" xfId="2098"/>
    <cellStyle name="ปกติ 3 54" xfId="2099"/>
    <cellStyle name="ปกติ 3 55" xfId="2100"/>
    <cellStyle name="ปกติ 3 56" xfId="2101"/>
    <cellStyle name="ปกติ 3 57" xfId="2102"/>
    <cellStyle name="ปกติ 3 58" xfId="2103"/>
    <cellStyle name="ปกติ 3 59" xfId="2104"/>
    <cellStyle name="ปกติ 3 6" xfId="2105"/>
    <cellStyle name="ปกติ 3 60" xfId="2106"/>
    <cellStyle name="ปกติ 3 61" xfId="2107"/>
    <cellStyle name="ปกติ 3 62" xfId="2108"/>
    <cellStyle name="ปกติ 3 63" xfId="2109"/>
    <cellStyle name="ปกติ 3 64" xfId="2110"/>
    <cellStyle name="ปกติ 3 65" xfId="2111"/>
    <cellStyle name="ปกติ 3 66" xfId="2112"/>
    <cellStyle name="ปกติ 3 67" xfId="2113"/>
    <cellStyle name="ปกติ 3 68" xfId="2114"/>
    <cellStyle name="ปกติ 3 69" xfId="2115"/>
    <cellStyle name="ปกติ 3 7" xfId="2116"/>
    <cellStyle name="ปกติ 3 70" xfId="2117"/>
    <cellStyle name="ปกติ 3 71" xfId="2118"/>
    <cellStyle name="ปกติ 3 72" xfId="2119"/>
    <cellStyle name="ปกติ 3 73" xfId="2120"/>
    <cellStyle name="ปกติ 3 74" xfId="2121"/>
    <cellStyle name="ปกติ 3 75" xfId="2122"/>
    <cellStyle name="ปกติ 3 76" xfId="2123"/>
    <cellStyle name="ปกติ 3 77" xfId="2124"/>
    <cellStyle name="ปกติ 3 78" xfId="3929"/>
    <cellStyle name="ปกติ 3 8" xfId="2125"/>
    <cellStyle name="ปกติ 3 9" xfId="2126"/>
    <cellStyle name="ปกติ 3_14-2-03" xfId="1208"/>
    <cellStyle name="ปกติ 30" xfId="2127"/>
    <cellStyle name="ปกติ 31" xfId="2128"/>
    <cellStyle name="ปกติ 4" xfId="1209"/>
    <cellStyle name="ปกติ 4 2" xfId="1210"/>
    <cellStyle name="ปกติ 4 2 2" xfId="3932"/>
    <cellStyle name="ปกติ 4 2 3" xfId="3931"/>
    <cellStyle name="ปกติ 4 3" xfId="3933"/>
    <cellStyle name="ปกติ 4 4" xfId="3930"/>
    <cellStyle name="ปกติ 4_Bank" xfId="1211"/>
    <cellStyle name="ปกติ 5" xfId="1212"/>
    <cellStyle name="ปกติ 5 10" xfId="2129"/>
    <cellStyle name="ปกติ 5 11" xfId="2130"/>
    <cellStyle name="ปกติ 5 12" xfId="2131"/>
    <cellStyle name="ปกติ 5 13" xfId="2132"/>
    <cellStyle name="ปกติ 5 14" xfId="2133"/>
    <cellStyle name="ปกติ 5 15" xfId="2134"/>
    <cellStyle name="ปกติ 5 16" xfId="2135"/>
    <cellStyle name="ปกติ 5 17" xfId="2136"/>
    <cellStyle name="ปกติ 5 18" xfId="2137"/>
    <cellStyle name="ปกติ 5 19" xfId="2138"/>
    <cellStyle name="ปกติ 5 2" xfId="2139"/>
    <cellStyle name="ปกติ 5 20" xfId="2140"/>
    <cellStyle name="ปกติ 5 21" xfId="2141"/>
    <cellStyle name="ปกติ 5 22" xfId="2142"/>
    <cellStyle name="ปกติ 5 23" xfId="2143"/>
    <cellStyle name="ปกติ 5 24" xfId="2144"/>
    <cellStyle name="ปกติ 5 25" xfId="2145"/>
    <cellStyle name="ปกติ 5 26" xfId="2146"/>
    <cellStyle name="ปกติ 5 27" xfId="2147"/>
    <cellStyle name="ปกติ 5 28" xfId="2148"/>
    <cellStyle name="ปกติ 5 29" xfId="2149"/>
    <cellStyle name="ปกติ 5 3" xfId="2150"/>
    <cellStyle name="ปกติ 5 30" xfId="2151"/>
    <cellStyle name="ปกติ 5 31" xfId="2152"/>
    <cellStyle name="ปกติ 5 32" xfId="2153"/>
    <cellStyle name="ปกติ 5 33" xfId="2154"/>
    <cellStyle name="ปกติ 5 34" xfId="2155"/>
    <cellStyle name="ปกติ 5 35" xfId="2156"/>
    <cellStyle name="ปกติ 5 36" xfId="2157"/>
    <cellStyle name="ปกติ 5 37" xfId="2158"/>
    <cellStyle name="ปกติ 5 38" xfId="2159"/>
    <cellStyle name="ปกติ 5 39" xfId="2160"/>
    <cellStyle name="ปกติ 5 4" xfId="2161"/>
    <cellStyle name="ปกติ 5 40" xfId="2162"/>
    <cellStyle name="ปกติ 5 41" xfId="2163"/>
    <cellStyle name="ปกติ 5 42" xfId="2164"/>
    <cellStyle name="ปกติ 5 43" xfId="2165"/>
    <cellStyle name="ปกติ 5 44" xfId="2166"/>
    <cellStyle name="ปกติ 5 45" xfId="2167"/>
    <cellStyle name="ปกติ 5 46" xfId="2168"/>
    <cellStyle name="ปกติ 5 47" xfId="2169"/>
    <cellStyle name="ปกติ 5 48" xfId="2170"/>
    <cellStyle name="ปกติ 5 49" xfId="2171"/>
    <cellStyle name="ปกติ 5 5" xfId="2172"/>
    <cellStyle name="ปกติ 5 50" xfId="2173"/>
    <cellStyle name="ปกติ 5 51" xfId="2174"/>
    <cellStyle name="ปกติ 5 52" xfId="2175"/>
    <cellStyle name="ปกติ 5 53" xfId="2176"/>
    <cellStyle name="ปกติ 5 54" xfId="2177"/>
    <cellStyle name="ปกติ 5 55" xfId="2178"/>
    <cellStyle name="ปกติ 5 56" xfId="2179"/>
    <cellStyle name="ปกติ 5 57" xfId="2180"/>
    <cellStyle name="ปกติ 5 58" xfId="2181"/>
    <cellStyle name="ปกติ 5 59" xfId="2182"/>
    <cellStyle name="ปกติ 5 6" xfId="2183"/>
    <cellStyle name="ปกติ 5 60" xfId="2184"/>
    <cellStyle name="ปกติ 5 61" xfId="2185"/>
    <cellStyle name="ปกติ 5 62" xfId="2186"/>
    <cellStyle name="ปกติ 5 63" xfId="2187"/>
    <cellStyle name="ปกติ 5 64" xfId="2188"/>
    <cellStyle name="ปกติ 5 65" xfId="2189"/>
    <cellStyle name="ปกติ 5 66" xfId="2190"/>
    <cellStyle name="ปกติ 5 67" xfId="2191"/>
    <cellStyle name="ปกติ 5 68" xfId="2192"/>
    <cellStyle name="ปกติ 5 69" xfId="2193"/>
    <cellStyle name="ปกติ 5 7" xfId="2194"/>
    <cellStyle name="ปกติ 5 70" xfId="2195"/>
    <cellStyle name="ปกติ 5 71" xfId="2196"/>
    <cellStyle name="ปกติ 5 72" xfId="2197"/>
    <cellStyle name="ปกติ 5 73" xfId="2198"/>
    <cellStyle name="ปกติ 5 74" xfId="2199"/>
    <cellStyle name="ปกติ 5 75" xfId="2200"/>
    <cellStyle name="ปกติ 5 76" xfId="2201"/>
    <cellStyle name="ปกติ 5 77" xfId="2202"/>
    <cellStyle name="ปกติ 5 78" xfId="3934"/>
    <cellStyle name="ปกติ 5 8" xfId="2203"/>
    <cellStyle name="ปกติ 5 9" xfId="2204"/>
    <cellStyle name="ปกติ 5_AA" xfId="2205"/>
    <cellStyle name="ปกติ 6" xfId="1213"/>
    <cellStyle name="ปกติ 6 10" xfId="2206"/>
    <cellStyle name="ปกติ 6 11" xfId="2207"/>
    <cellStyle name="ปกติ 6 12" xfId="2208"/>
    <cellStyle name="ปกติ 6 13" xfId="2209"/>
    <cellStyle name="ปกติ 6 14" xfId="2210"/>
    <cellStyle name="ปกติ 6 15" xfId="2211"/>
    <cellStyle name="ปกติ 6 16" xfId="2212"/>
    <cellStyle name="ปกติ 6 17" xfId="2213"/>
    <cellStyle name="ปกติ 6 18" xfId="2214"/>
    <cellStyle name="ปกติ 6 19" xfId="2215"/>
    <cellStyle name="ปกติ 6 2" xfId="2216"/>
    <cellStyle name="ปกติ 6 2 2" xfId="3935"/>
    <cellStyle name="ปกติ 6 20" xfId="2217"/>
    <cellStyle name="ปกติ 6 21" xfId="2218"/>
    <cellStyle name="ปกติ 6 22" xfId="2219"/>
    <cellStyle name="ปกติ 6 23" xfId="2220"/>
    <cellStyle name="ปกติ 6 24" xfId="2221"/>
    <cellStyle name="ปกติ 6 25" xfId="2222"/>
    <cellStyle name="ปกติ 6 26" xfId="2223"/>
    <cellStyle name="ปกติ 6 27" xfId="2224"/>
    <cellStyle name="ปกติ 6 28" xfId="2225"/>
    <cellStyle name="ปกติ 6 29" xfId="2226"/>
    <cellStyle name="ปกติ 6 3" xfId="2227"/>
    <cellStyle name="ปกติ 6 3 2" xfId="3937"/>
    <cellStyle name="ปกติ 6 3 3" xfId="3936"/>
    <cellStyle name="ปกติ 6 30" xfId="2228"/>
    <cellStyle name="ปกติ 6 31" xfId="2229"/>
    <cellStyle name="ปกติ 6 32" xfId="2230"/>
    <cellStyle name="ปกติ 6 33" xfId="2231"/>
    <cellStyle name="ปกติ 6 34" xfId="2232"/>
    <cellStyle name="ปกติ 6 35" xfId="2233"/>
    <cellStyle name="ปกติ 6 36" xfId="2234"/>
    <cellStyle name="ปกติ 6 37" xfId="2235"/>
    <cellStyle name="ปกติ 6 38" xfId="2236"/>
    <cellStyle name="ปกติ 6 39" xfId="2237"/>
    <cellStyle name="ปกติ 6 4" xfId="2238"/>
    <cellStyle name="ปกติ 6 40" xfId="2239"/>
    <cellStyle name="ปกติ 6 41" xfId="2240"/>
    <cellStyle name="ปกติ 6 42" xfId="2241"/>
    <cellStyle name="ปกติ 6 43" xfId="2242"/>
    <cellStyle name="ปกติ 6 44" xfId="2243"/>
    <cellStyle name="ปกติ 6 45" xfId="2244"/>
    <cellStyle name="ปกติ 6 46" xfId="2245"/>
    <cellStyle name="ปกติ 6 47" xfId="2246"/>
    <cellStyle name="ปกติ 6 48" xfId="2247"/>
    <cellStyle name="ปกติ 6 49" xfId="2248"/>
    <cellStyle name="ปกติ 6 5" xfId="2249"/>
    <cellStyle name="ปกติ 6 50" xfId="2250"/>
    <cellStyle name="ปกติ 6 51" xfId="2251"/>
    <cellStyle name="ปกติ 6 52" xfId="2252"/>
    <cellStyle name="ปกติ 6 53" xfId="2253"/>
    <cellStyle name="ปกติ 6 54" xfId="2254"/>
    <cellStyle name="ปกติ 6 55" xfId="2255"/>
    <cellStyle name="ปกติ 6 56" xfId="2256"/>
    <cellStyle name="ปกติ 6 57" xfId="2257"/>
    <cellStyle name="ปกติ 6 58" xfId="2258"/>
    <cellStyle name="ปกติ 6 59" xfId="2259"/>
    <cellStyle name="ปกติ 6 6" xfId="2260"/>
    <cellStyle name="ปกติ 6 60" xfId="2261"/>
    <cellStyle name="ปกติ 6 61" xfId="2262"/>
    <cellStyle name="ปกติ 6 62" xfId="2263"/>
    <cellStyle name="ปกติ 6 63" xfId="2264"/>
    <cellStyle name="ปกติ 6 64" xfId="2265"/>
    <cellStyle name="ปกติ 6 65" xfId="2266"/>
    <cellStyle name="ปกติ 6 66" xfId="2267"/>
    <cellStyle name="ปกติ 6 67" xfId="2268"/>
    <cellStyle name="ปกติ 6 68" xfId="2269"/>
    <cellStyle name="ปกติ 6 69" xfId="2270"/>
    <cellStyle name="ปกติ 6 7" xfId="2271"/>
    <cellStyle name="ปกติ 6 70" xfId="2272"/>
    <cellStyle name="ปกติ 6 71" xfId="2273"/>
    <cellStyle name="ปกติ 6 72" xfId="2274"/>
    <cellStyle name="ปกติ 6 73" xfId="2275"/>
    <cellStyle name="ปกติ 6 74" xfId="2276"/>
    <cellStyle name="ปกติ 6 75" xfId="2277"/>
    <cellStyle name="ปกติ 6 76" xfId="2278"/>
    <cellStyle name="ปกติ 6 77" xfId="2279"/>
    <cellStyle name="ปกติ 6 8" xfId="2280"/>
    <cellStyle name="ปกติ 6 9" xfId="2281"/>
    <cellStyle name="ปกติ 6_AA" xfId="2282"/>
    <cellStyle name="ปกติ 7" xfId="2283"/>
    <cellStyle name="ปกติ 7 10" xfId="2284"/>
    <cellStyle name="ปกติ 7 11" xfId="2285"/>
    <cellStyle name="ปกติ 7 12" xfId="2286"/>
    <cellStyle name="ปกติ 7 13" xfId="2287"/>
    <cellStyle name="ปกติ 7 14" xfId="2288"/>
    <cellStyle name="ปกติ 7 15" xfId="2289"/>
    <cellStyle name="ปกติ 7 16" xfId="2290"/>
    <cellStyle name="ปกติ 7 17" xfId="2291"/>
    <cellStyle name="ปกติ 7 18" xfId="2292"/>
    <cellStyle name="ปกติ 7 19" xfId="2293"/>
    <cellStyle name="ปกติ 7 2" xfId="2294"/>
    <cellStyle name="ปกติ 7 20" xfId="2295"/>
    <cellStyle name="ปกติ 7 21" xfId="2296"/>
    <cellStyle name="ปกติ 7 22" xfId="2297"/>
    <cellStyle name="ปกติ 7 23" xfId="2298"/>
    <cellStyle name="ปกติ 7 24" xfId="2299"/>
    <cellStyle name="ปกติ 7 25" xfId="2300"/>
    <cellStyle name="ปกติ 7 26" xfId="2301"/>
    <cellStyle name="ปกติ 7 27" xfId="2302"/>
    <cellStyle name="ปกติ 7 28" xfId="2303"/>
    <cellStyle name="ปกติ 7 29" xfId="2304"/>
    <cellStyle name="ปกติ 7 3" xfId="2305"/>
    <cellStyle name="ปกติ 7 3 2" xfId="3939"/>
    <cellStyle name="ปกติ 7 3 3" xfId="3938"/>
    <cellStyle name="ปกติ 7 30" xfId="2306"/>
    <cellStyle name="ปกติ 7 31" xfId="2307"/>
    <cellStyle name="ปกติ 7 32" xfId="2308"/>
    <cellStyle name="ปกติ 7 33" xfId="2309"/>
    <cellStyle name="ปกติ 7 34" xfId="2310"/>
    <cellStyle name="ปกติ 7 35" xfId="2311"/>
    <cellStyle name="ปกติ 7 36" xfId="2312"/>
    <cellStyle name="ปกติ 7 37" xfId="2313"/>
    <cellStyle name="ปกติ 7 38" xfId="2314"/>
    <cellStyle name="ปกติ 7 39" xfId="2315"/>
    <cellStyle name="ปกติ 7 4" xfId="2316"/>
    <cellStyle name="ปกติ 7 40" xfId="2317"/>
    <cellStyle name="ปกติ 7 41" xfId="2318"/>
    <cellStyle name="ปกติ 7 42" xfId="2319"/>
    <cellStyle name="ปกติ 7 43" xfId="2320"/>
    <cellStyle name="ปกติ 7 44" xfId="2321"/>
    <cellStyle name="ปกติ 7 45" xfId="2322"/>
    <cellStyle name="ปกติ 7 46" xfId="2323"/>
    <cellStyle name="ปกติ 7 47" xfId="2324"/>
    <cellStyle name="ปกติ 7 48" xfId="2325"/>
    <cellStyle name="ปกติ 7 49" xfId="2326"/>
    <cellStyle name="ปกติ 7 5" xfId="2327"/>
    <cellStyle name="ปกติ 7 50" xfId="2328"/>
    <cellStyle name="ปกติ 7 51" xfId="2329"/>
    <cellStyle name="ปกติ 7 52" xfId="2330"/>
    <cellStyle name="ปกติ 7 53" xfId="2331"/>
    <cellStyle name="ปกติ 7 54" xfId="2332"/>
    <cellStyle name="ปกติ 7 55" xfId="2333"/>
    <cellStyle name="ปกติ 7 56" xfId="2334"/>
    <cellStyle name="ปกติ 7 57" xfId="2335"/>
    <cellStyle name="ปกติ 7 58" xfId="2336"/>
    <cellStyle name="ปกติ 7 59" xfId="2337"/>
    <cellStyle name="ปกติ 7 6" xfId="2338"/>
    <cellStyle name="ปกติ 7 60" xfId="2339"/>
    <cellStyle name="ปกติ 7 61" xfId="2340"/>
    <cellStyle name="ปกติ 7 62" xfId="2341"/>
    <cellStyle name="ปกติ 7 63" xfId="2342"/>
    <cellStyle name="ปกติ 7 64" xfId="2343"/>
    <cellStyle name="ปกติ 7 65" xfId="2344"/>
    <cellStyle name="ปกติ 7 66" xfId="2345"/>
    <cellStyle name="ปกติ 7 67" xfId="2346"/>
    <cellStyle name="ปกติ 7 68" xfId="2347"/>
    <cellStyle name="ปกติ 7 69" xfId="2348"/>
    <cellStyle name="ปกติ 7 7" xfId="2349"/>
    <cellStyle name="ปกติ 7 70" xfId="2350"/>
    <cellStyle name="ปกติ 7 71" xfId="2351"/>
    <cellStyle name="ปกติ 7 72" xfId="2352"/>
    <cellStyle name="ปกติ 7 73" xfId="2353"/>
    <cellStyle name="ปกติ 7 74" xfId="2354"/>
    <cellStyle name="ปกติ 7 75" xfId="2355"/>
    <cellStyle name="ปกติ 7 76" xfId="2356"/>
    <cellStyle name="ปกติ 7 77" xfId="2357"/>
    <cellStyle name="ปกติ 7 8" xfId="2358"/>
    <cellStyle name="ปกติ 7 9" xfId="2359"/>
    <cellStyle name="ปกติ 7_Asia Metal Y2008" xfId="2360"/>
    <cellStyle name="ปกติ 72" xfId="3940"/>
    <cellStyle name="ปกติ 8" xfId="2361"/>
    <cellStyle name="ปกติ 8 10" xfId="2362"/>
    <cellStyle name="ปกติ 8 11" xfId="2363"/>
    <cellStyle name="ปกติ 8 12" xfId="2364"/>
    <cellStyle name="ปกติ 8 13" xfId="2365"/>
    <cellStyle name="ปกติ 8 14" xfId="2366"/>
    <cellStyle name="ปกติ 8 15" xfId="2367"/>
    <cellStyle name="ปกติ 8 16" xfId="2368"/>
    <cellStyle name="ปกติ 8 17" xfId="2369"/>
    <cellStyle name="ปกติ 8 18" xfId="2370"/>
    <cellStyle name="ปกติ 8 19" xfId="2371"/>
    <cellStyle name="ปกติ 8 2" xfId="2372"/>
    <cellStyle name="ปกติ 8 20" xfId="2373"/>
    <cellStyle name="ปกติ 8 21" xfId="2374"/>
    <cellStyle name="ปกติ 8 22" xfId="2375"/>
    <cellStyle name="ปกติ 8 23" xfId="2376"/>
    <cellStyle name="ปกติ 8 24" xfId="2377"/>
    <cellStyle name="ปกติ 8 25" xfId="2378"/>
    <cellStyle name="ปกติ 8 26" xfId="2379"/>
    <cellStyle name="ปกติ 8 27" xfId="2380"/>
    <cellStyle name="ปกติ 8 28" xfId="2381"/>
    <cellStyle name="ปกติ 8 29" xfId="2382"/>
    <cellStyle name="ปกติ 8 3" xfId="2383"/>
    <cellStyle name="ปกติ 8 3 2" xfId="3942"/>
    <cellStyle name="ปกติ 8 3 3" xfId="3941"/>
    <cellStyle name="ปกติ 8 30" xfId="2384"/>
    <cellStyle name="ปกติ 8 31" xfId="2385"/>
    <cellStyle name="ปกติ 8 32" xfId="2386"/>
    <cellStyle name="ปกติ 8 33" xfId="2387"/>
    <cellStyle name="ปกติ 8 34" xfId="2388"/>
    <cellStyle name="ปกติ 8 35" xfId="2389"/>
    <cellStyle name="ปกติ 8 36" xfId="2390"/>
    <cellStyle name="ปกติ 8 37" xfId="2391"/>
    <cellStyle name="ปกติ 8 38" xfId="2392"/>
    <cellStyle name="ปกติ 8 39" xfId="2393"/>
    <cellStyle name="ปกติ 8 4" xfId="2394"/>
    <cellStyle name="ปกติ 8 40" xfId="2395"/>
    <cellStyle name="ปกติ 8 41" xfId="2396"/>
    <cellStyle name="ปกติ 8 42" xfId="2397"/>
    <cellStyle name="ปกติ 8 43" xfId="2398"/>
    <cellStyle name="ปกติ 8 44" xfId="2399"/>
    <cellStyle name="ปกติ 8 45" xfId="2400"/>
    <cellStyle name="ปกติ 8 46" xfId="2401"/>
    <cellStyle name="ปกติ 8 47" xfId="2402"/>
    <cellStyle name="ปกติ 8 48" xfId="2403"/>
    <cellStyle name="ปกติ 8 49" xfId="2404"/>
    <cellStyle name="ปกติ 8 5" xfId="2405"/>
    <cellStyle name="ปกติ 8 50" xfId="2406"/>
    <cellStyle name="ปกติ 8 51" xfId="2407"/>
    <cellStyle name="ปกติ 8 52" xfId="2408"/>
    <cellStyle name="ปกติ 8 53" xfId="2409"/>
    <cellStyle name="ปกติ 8 54" xfId="2410"/>
    <cellStyle name="ปกติ 8 55" xfId="2411"/>
    <cellStyle name="ปกติ 8 56" xfId="2412"/>
    <cellStyle name="ปกติ 8 57" xfId="2413"/>
    <cellStyle name="ปกติ 8 58" xfId="2414"/>
    <cellStyle name="ปกติ 8 59" xfId="2415"/>
    <cellStyle name="ปกติ 8 6" xfId="2416"/>
    <cellStyle name="ปกติ 8 60" xfId="2417"/>
    <cellStyle name="ปกติ 8 61" xfId="2418"/>
    <cellStyle name="ปกติ 8 62" xfId="2419"/>
    <cellStyle name="ปกติ 8 63" xfId="2420"/>
    <cellStyle name="ปกติ 8 64" xfId="2421"/>
    <cellStyle name="ปกติ 8 65" xfId="2422"/>
    <cellStyle name="ปกติ 8 66" xfId="2423"/>
    <cellStyle name="ปกติ 8 67" xfId="2424"/>
    <cellStyle name="ปกติ 8 68" xfId="2425"/>
    <cellStyle name="ปกติ 8 69" xfId="2426"/>
    <cellStyle name="ปกติ 8 7" xfId="2427"/>
    <cellStyle name="ปกติ 8 70" xfId="2428"/>
    <cellStyle name="ปกติ 8 71" xfId="2429"/>
    <cellStyle name="ปกติ 8 72" xfId="2430"/>
    <cellStyle name="ปกติ 8 73" xfId="2431"/>
    <cellStyle name="ปกติ 8 74" xfId="2432"/>
    <cellStyle name="ปกติ 8 75" xfId="2433"/>
    <cellStyle name="ปกติ 8 76" xfId="2434"/>
    <cellStyle name="ปกติ 8 77" xfId="2435"/>
    <cellStyle name="ปกติ 8 8" xfId="2436"/>
    <cellStyle name="ปกติ 8 9" xfId="2437"/>
    <cellStyle name="ปกติ 8_Asia Metal Y2008" xfId="2438"/>
    <cellStyle name="ปกติ 9" xfId="2439"/>
    <cellStyle name="ปกติ 9 10" xfId="2440"/>
    <cellStyle name="ปกติ 9 11" xfId="2441"/>
    <cellStyle name="ปกติ 9 12" xfId="2442"/>
    <cellStyle name="ปกติ 9 13" xfId="2443"/>
    <cellStyle name="ปกติ 9 14" xfId="2444"/>
    <cellStyle name="ปกติ 9 15" xfId="2445"/>
    <cellStyle name="ปกติ 9 16" xfId="2446"/>
    <cellStyle name="ปกติ 9 17" xfId="2447"/>
    <cellStyle name="ปกติ 9 18" xfId="2448"/>
    <cellStyle name="ปกติ 9 19" xfId="2449"/>
    <cellStyle name="ปกติ 9 2" xfId="2450"/>
    <cellStyle name="ปกติ 9 20" xfId="2451"/>
    <cellStyle name="ปกติ 9 21" xfId="2452"/>
    <cellStyle name="ปกติ 9 22" xfId="2453"/>
    <cellStyle name="ปกติ 9 23" xfId="2454"/>
    <cellStyle name="ปกติ 9 24" xfId="2455"/>
    <cellStyle name="ปกติ 9 25" xfId="2456"/>
    <cellStyle name="ปกติ 9 26" xfId="2457"/>
    <cellStyle name="ปกติ 9 27" xfId="2458"/>
    <cellStyle name="ปกติ 9 28" xfId="2459"/>
    <cellStyle name="ปกติ 9 29" xfId="2460"/>
    <cellStyle name="ปกติ 9 3" xfId="2461"/>
    <cellStyle name="ปกติ 9 30" xfId="2462"/>
    <cellStyle name="ปกติ 9 31" xfId="2463"/>
    <cellStyle name="ปกติ 9 32" xfId="2464"/>
    <cellStyle name="ปกติ 9 33" xfId="2465"/>
    <cellStyle name="ปกติ 9 34" xfId="2466"/>
    <cellStyle name="ปกติ 9 35" xfId="2467"/>
    <cellStyle name="ปกติ 9 36" xfId="2468"/>
    <cellStyle name="ปกติ 9 37" xfId="2469"/>
    <cellStyle name="ปกติ 9 38" xfId="2470"/>
    <cellStyle name="ปกติ 9 39" xfId="2471"/>
    <cellStyle name="ปกติ 9 4" xfId="2472"/>
    <cellStyle name="ปกติ 9 40" xfId="2473"/>
    <cellStyle name="ปกติ 9 41" xfId="2474"/>
    <cellStyle name="ปกติ 9 42" xfId="2475"/>
    <cellStyle name="ปกติ 9 43" xfId="2476"/>
    <cellStyle name="ปกติ 9 44" xfId="2477"/>
    <cellStyle name="ปกติ 9 45" xfId="2478"/>
    <cellStyle name="ปกติ 9 46" xfId="2479"/>
    <cellStyle name="ปกติ 9 47" xfId="2480"/>
    <cellStyle name="ปกติ 9 48" xfId="2481"/>
    <cellStyle name="ปกติ 9 49" xfId="2482"/>
    <cellStyle name="ปกติ 9 5" xfId="2483"/>
    <cellStyle name="ปกติ 9 50" xfId="2484"/>
    <cellStyle name="ปกติ 9 51" xfId="2485"/>
    <cellStyle name="ปกติ 9 52" xfId="2486"/>
    <cellStyle name="ปกติ 9 53" xfId="2487"/>
    <cellStyle name="ปกติ 9 54" xfId="2488"/>
    <cellStyle name="ปกติ 9 55" xfId="2489"/>
    <cellStyle name="ปกติ 9 56" xfId="2490"/>
    <cellStyle name="ปกติ 9 57" xfId="2491"/>
    <cellStyle name="ปกติ 9 58" xfId="2492"/>
    <cellStyle name="ปกติ 9 59" xfId="2493"/>
    <cellStyle name="ปกติ 9 6" xfId="2494"/>
    <cellStyle name="ปกติ 9 60" xfId="2495"/>
    <cellStyle name="ปกติ 9 61" xfId="2496"/>
    <cellStyle name="ปกติ 9 62" xfId="2497"/>
    <cellStyle name="ปกติ 9 63" xfId="2498"/>
    <cellStyle name="ปกติ 9 64" xfId="2499"/>
    <cellStyle name="ปกติ 9 65" xfId="2500"/>
    <cellStyle name="ปกติ 9 66" xfId="2501"/>
    <cellStyle name="ปกติ 9 67" xfId="2502"/>
    <cellStyle name="ปกติ 9 68" xfId="2503"/>
    <cellStyle name="ปกติ 9 69" xfId="2504"/>
    <cellStyle name="ปกติ 9 7" xfId="2505"/>
    <cellStyle name="ปกติ 9 8" xfId="2506"/>
    <cellStyle name="ปกติ 9 9" xfId="2507"/>
    <cellStyle name="ปกติ_Sheet1" xfId="2532"/>
    <cellStyle name="ป้อนค่า 2" xfId="3943"/>
    <cellStyle name="ปานกลาง 2" xfId="3944"/>
    <cellStyle name="ผลรวม 2" xfId="3956"/>
    <cellStyle name="ฤธถ [0]_10' 0.26D MS" xfId="2510"/>
    <cellStyle name="ฤธถ_10' 0.26D MS" xfId="2511"/>
    <cellStyle name="ล๋ศญ [0]_10' 0.26D MS" xfId="2512"/>
    <cellStyle name="ล๋ศญ_10' 0.26D MS" xfId="2513"/>
    <cellStyle name="ลศญ_ฝลฐๆฟตม๖วฅ" xfId="3958"/>
    <cellStyle name="ลักษณะ 1" xfId="1223"/>
    <cellStyle name="ลักษณะ 1 2" xfId="3960"/>
    <cellStyle name="ลักษณะ 1 3" xfId="3959"/>
    <cellStyle name="วฅมุ_#2(M17)_1" xfId="2514"/>
    <cellStyle name="ส่วนที่ถูกเน้น1 2" xfId="3961"/>
    <cellStyle name="ส่วนที่ถูกเน้น2 2" xfId="3962"/>
    <cellStyle name="ส่วนที่ถูกเน้น3 2" xfId="3963"/>
    <cellStyle name="ส่วนที่ถูกเน้น4 2" xfId="3964"/>
    <cellStyle name="ส่วนที่ถูกเน้น5 2" xfId="3965"/>
    <cellStyle name="ส่วนที่ถูกเน้น6 2" xfId="3966"/>
    <cellStyle name="หมายเหตุ" xfId="1231"/>
    <cellStyle name="หมายเหตุ 10" xfId="3970"/>
    <cellStyle name="หมายเหตุ 2" xfId="1232"/>
    <cellStyle name="หมายเหตุ 2 2" xfId="3972"/>
    <cellStyle name="หมายเหตุ 2 3" xfId="3971"/>
    <cellStyle name="หมายเหตุ 3" xfId="1233"/>
    <cellStyle name="หมายเหตุ 3 2" xfId="3973"/>
    <cellStyle name="หมายเหตุ 4" xfId="1234"/>
    <cellStyle name="หมายเหตุ 4 2" xfId="3974"/>
    <cellStyle name="หมายเหตุ 5" xfId="1235"/>
    <cellStyle name="หมายเหตุ 5 2" xfId="3975"/>
    <cellStyle name="หมายเหตุ 6" xfId="1236"/>
    <cellStyle name="หมายเหตุ 6 2" xfId="3976"/>
    <cellStyle name="หมายเหตุ 7" xfId="1237"/>
    <cellStyle name="หมายเหตุ 7 2" xfId="3977"/>
    <cellStyle name="หมายเหตุ 8" xfId="1238"/>
    <cellStyle name="หมายเหตุ 8 2" xfId="3978"/>
    <cellStyle name="หมายเหตุ 9" xfId="1239"/>
    <cellStyle name="หมายเหตุ 9 2" xfId="3979"/>
    <cellStyle name="หัวเรื่อง 1 2" xfId="3980"/>
    <cellStyle name="หัวเรื่อง 2 2" xfId="3981"/>
    <cellStyle name="หัวเรื่อง 3 2" xfId="3982"/>
    <cellStyle name="หัวเรื่อง 4 2" xfId="3983"/>
    <cellStyle name="ྰomma_RQSTFRM_97ศธบ๑" xfId="3984"/>
    <cellStyle name="_x001d_๐9_x000c_$" xfId="3985"/>
    <cellStyle name="_x001d_๐9_x000c_$_x0009__x000d__x0017_U_x0001_๘_x0004_–_x0006__x0007__x0001__x0001_" xfId="3986"/>
    <cellStyle name="쉼표 [0]_Country code" xfId="3987"/>
    <cellStyle name="콤마 [0]_BP매입매출명세서" xfId="1344"/>
    <cellStyle name="콤마_BP매입매출명세서" xfId="1345"/>
    <cellStyle name="통화 [0]_BP매입매출명세서" xfId="1346"/>
    <cellStyle name="통화_BP매입매출명세서" xfId="1347"/>
    <cellStyle name="표준_Country code" xfId="3988"/>
    <cellStyle name="一般_Below The Line Activities for 2004_HKG_Rev Jan 15" xfId="3989"/>
    <cellStyle name="千位分隔_IPE(T) 2003'12 J" xfId="3990"/>
    <cellStyle name="千分位[0]_PERSONAL" xfId="1348"/>
    <cellStyle name="千分位_2005 Budget Control Sheet" xfId="3991"/>
    <cellStyle name="常规_สต๊อกเดือน 12" xfId="2515"/>
    <cellStyle name="未定義" xfId="3992"/>
    <cellStyle name="桁区切り [0.00]_Debit sale2006" xfId="3993"/>
    <cellStyle name="桁区切り_AR Detail" xfId="3994"/>
    <cellStyle name="標準_D_NRS224" xfId="1244"/>
    <cellStyle name="猝鮖｢ﾍｺ｢ﾇﾒ" xfId="3995"/>
    <cellStyle name="貨幣 [0]_PERSONAL" xfId="1349"/>
    <cellStyle name="貨幣_Business report_Jan 2004" xfId="3996"/>
    <cellStyle name="通貨_laroux" xfId="3997"/>
  </cellStyles>
  <dxfs count="0"/>
  <tableStyles count="0" defaultTableStyle="TableStyleMedium9" defaultPivotStyle="PivotStyleLight16"/>
  <colors>
    <mruColors>
      <color rgb="FFFF99FF"/>
      <color rgb="FFFF66CC"/>
      <color rgb="FF40E0E8"/>
      <color rgb="FF99FF33"/>
      <color rgb="FFFF0000"/>
      <color rgb="FF00CC00"/>
      <color rgb="FFCCFFFF"/>
      <color rgb="FF0000FF"/>
      <color rgb="FFFFFF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customXml" Target="../customXml/item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customXml" Target="../customXml/item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styles" Target="styles.xml"/><Relationship Id="rId65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RSS9801"/>
      <sheetName val="AM_COST"/>
      <sheetName val="MS Box"/>
      <sheetName val="ลูกหนี้(เก่า)"/>
      <sheetName val="เงินกู้ธนชาติ"/>
      <sheetName val="Trial Balance"/>
      <sheetName val="TrialBalance Q3-2002"/>
      <sheetName val="FSA"/>
      <sheetName val="CA Sheet"/>
      <sheetName val="LOOSECHKLIST"/>
      <sheetName val="ชื่อหุ้น"/>
      <sheetName val="B&amp;S 1999"/>
      <sheetName val="Pie chart"/>
      <sheetName val="QR_4.1"/>
      <sheetName val="Order_Nov_w45"/>
      <sheetName val="FORMC94"/>
      <sheetName val="U-2.1"/>
      <sheetName val="BSI"/>
      <sheetName val="VUNGDK"/>
      <sheetName val="Jan 01"/>
      <sheetName val="FS code"/>
      <sheetName val="Sheet3"/>
      <sheetName val="Sheet1"/>
      <sheetName val="TB"/>
      <sheetName val="Data2007"/>
      <sheetName val="GL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SEMANAIS"/>
      <sheetName val="newspaper"/>
      <sheetName val="Request Voucher BF'21"/>
      <sheetName val="Standing_Data2"/>
      <sheetName val="Net_asset_value2"/>
      <sheetName val="Asset_&amp;_Liability2"/>
      <sheetName val="B131_2"/>
      <sheetName val="D_200"/>
      <sheetName val="B302_"/>
      <sheetName val="B300_"/>
      <sheetName val="B304_"/>
      <sheetName val="Cash_Flow"/>
      <sheetName val="MS_Box"/>
      <sheetName val="Pie_chart"/>
      <sheetName val="CA_Sheet"/>
      <sheetName val="B&amp;S_1999"/>
      <sheetName val="QR_4_1"/>
      <sheetName val="Trial_Balance"/>
      <sheetName val="U-2_1"/>
      <sheetName val="LC___TR_Listing"/>
      <sheetName val="SCB_1_-_Current"/>
      <sheetName val="SCB_2_-_Current"/>
      <sheetName val="Request_Voucher_BF'21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Seagate _share_in_units"/>
      <sheetName val="Links"/>
      <sheetName val="Info"/>
      <sheetName val="AFA"/>
      <sheetName val="SAME"/>
      <sheetName val="個品ﾘｽﾄ"/>
      <sheetName val="Defer_ร่วม"/>
      <sheetName val="計画値"/>
      <sheetName val="Details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COA"/>
      <sheetName val="Standing_Data3"/>
      <sheetName val="Asset_&amp;_Liability3"/>
      <sheetName val="Net_asset_value3"/>
      <sheetName val="B131_3"/>
      <sheetName val="D_2001"/>
      <sheetName val="B302_1"/>
      <sheetName val="B300_1"/>
      <sheetName val="B304_1"/>
      <sheetName val="LC___TR_Listing1"/>
      <sheetName val="MS_Box1"/>
      <sheetName val="CA_Sheet1"/>
      <sheetName val="B&amp;S_19991"/>
      <sheetName val="Cash_Flow1"/>
      <sheetName val="Pie_chart1"/>
      <sheetName val="QR_4_11"/>
      <sheetName val="Trial_Balance1"/>
      <sheetName val="U-2_11"/>
      <sheetName val="SCB_1_-_Current1"/>
      <sheetName val="SCB_2_-_Current1"/>
      <sheetName val="M_MM1"/>
      <sheetName val="TrialBalance_Q3-20021"/>
      <sheetName val="Jan_011"/>
      <sheetName val="FS_code1"/>
      <sheetName val="M_MM"/>
      <sheetName val="TrialBalance_Q3-2002"/>
      <sheetName val="Jan_01"/>
      <sheetName val="FS_code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  <sheetName val="Lead"/>
      <sheetName val=" IB-PL-00-01 SUMMARY"/>
      <sheetName val=" IBPL0001"/>
      <sheetName val="ADJ - RATE"/>
      <sheetName val="JAN50"/>
      <sheetName val="bblยังไม่จ่าย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  <sheetName val="Steps"/>
      <sheetName val="Flowchart"/>
      <sheetName val="Inputs"/>
      <sheetName val="Whatif"/>
      <sheetName val="Capex"/>
      <sheetName val="Operating"/>
      <sheetName val="Loan"/>
      <sheetName val="P&amp;L+Tax"/>
      <sheetName val="Cashflow"/>
      <sheetName val="Balance"/>
      <sheetName val="Module2"/>
      <sheetName val="newpf"/>
      <sheetName val="CST1198"/>
      <sheetName val="addl cost"/>
      <sheetName val="FF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 refreshError="1"/>
      <sheetData sheetId="705"/>
      <sheetData sheetId="706"/>
      <sheetData sheetId="707" refreshError="1"/>
      <sheetData sheetId="708"/>
      <sheetData sheetId="709"/>
      <sheetData sheetId="710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  <sheetName val="TO - S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  <sheetName val="Order_Nov_w45"/>
      <sheetName val="Aging"/>
      <sheetName val="Standing Data"/>
      <sheetName val="BPR"/>
      <sheetName val="Asset &amp; Liability"/>
      <sheetName val="Net asset valu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  <sheetName val="FF_21_a_"/>
      <sheetName val="Details"/>
      <sheetName val="CODE,NAM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  <sheetName val="mcot_up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  <sheetName val="LOG ERRORES"/>
      <sheetName val="DATOS MACRO"/>
      <sheetName val="INFORMACION GYP"/>
      <sheetName val="INF  GYP ORGANIZADA x CADENA"/>
      <sheetName val="INFORMACION GYP (2)"/>
      <sheetName val="BAL42"/>
      <sheetName val="Non-Statistical Sampling Master"/>
      <sheetName val="Two Step Revenue Testing Master"/>
      <sheetName val="Global Data"/>
      <sheetName val="LE1(act3mth)"/>
      <sheetName val="details"/>
      <sheetName val="FF_4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  <sheetName val="db"/>
      <sheetName val="C 1"/>
      <sheetName val="FF_3"/>
      <sheetName val="Actual-Monthly"/>
      <sheetName val="Actual-ＹＴＤ"/>
      <sheetName val="Budget-Monthly"/>
      <sheetName val="Budget-YTD"/>
      <sheetName val="PROJETS DEVELOPPEMENT"/>
      <sheetName val="SYNTHESES"/>
      <sheetName val="SYNTHESE PROJETS 02"/>
      <sheetName val="MAGASIN"/>
      <sheetName val="FROID PGC"/>
      <sheetName val="PROJETS PMT"/>
      <sheetName val="TEXTILE"/>
      <sheetName val="marketing"/>
      <sheetName val="STATIONS"/>
      <sheetName val="TENUE  2002"/>
      <sheetName val="alim essbase2002"/>
      <sheetName val="alim 2000"/>
      <sheetName val="alim 20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  <sheetName val="dpla"/>
      <sheetName val="CA95_"/>
      <sheetName val="RA_COST"/>
      <sheetName val="EXCHANGE_"/>
      <sheetName val="addl_cost"/>
      <sheetName val="Standing_Data"/>
      <sheetName val="ADJ_-_RATE"/>
      <sheetName val="Asset_&amp;_Liability"/>
      <sheetName val="Net_asset_value"/>
      <sheetName val="note_defect"/>
      <sheetName val="LE1(act3mth)"/>
      <sheetName val="BAL42"/>
      <sheetName val="BPR-Bloom"/>
      <sheetName val="Actual-Monthly"/>
      <sheetName val="Actual-ＹＴＤ"/>
      <sheetName val="Age311299TESP"/>
      <sheetName val="Budget-Monthly"/>
      <sheetName val="Budget-YTD"/>
      <sheetName val="P4DDBFTESP"/>
      <sheetName val="IntDec00TespM&amp;B"/>
      <sheetName val="Sum AJE&amp;RJE"/>
      <sheetName val="K-3"/>
      <sheetName val="K-4.1"/>
      <sheetName val="K-4.2"/>
      <sheetName val="k-4.3"/>
      <sheetName val="k-4.4"/>
      <sheetName val="k-4.5"/>
      <sheetName val="k-4.6"/>
      <sheetName val="k-4.7"/>
      <sheetName val="k-4.8"/>
      <sheetName val="k-4.9"/>
      <sheetName val="K-5"/>
      <sheetName val="K-7"/>
      <sheetName val="K-8 Sum Insure"/>
      <sheetName val="K-9"/>
      <sheetName val="Sheet1 (2)"/>
      <sheetName val="Sheet1 (3)"/>
      <sheetName val="Sheet1 (4)"/>
      <sheetName val="Sheet1 (5)"/>
      <sheetName val="Sheet1 (6)"/>
      <sheetName val=" eng job"/>
      <sheetName val="FF-3"/>
      <sheetName val="U"/>
      <sheetName val="List"/>
      <sheetName val="Energy(update)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>
        <row r="14">
          <cell r="B14" t="str">
            <v>Center</v>
          </cell>
        </row>
      </sheetData>
      <sheetData sheetId="91" refreshError="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  <sheetName val="bsi"/>
      <sheetName val="SAM Q1'20"/>
      <sheetName val="Summary ADJ_REC"/>
      <sheetName val="TB310320"/>
      <sheetName val="9 SAM YE19"/>
      <sheetName val="Consol Group YE19"/>
      <sheetName val="Lead"/>
      <sheetName val="TB YE19"/>
      <sheetName val="SAM Q1'19"/>
      <sheetName val="Consolidate Q1'19"/>
      <sheetName val="TBQ1'19"/>
      <sheetName val="Cal MAT Conso"/>
      <sheetName val="BGT97STAFF"/>
      <sheetName val="description"/>
      <sheetName val="gl"/>
      <sheetName val="Newspaper"/>
      <sheetName val="B131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14">
          <cell r="BC14">
            <v>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12月到货 "/>
      <sheetName val="Cost centre expenditure"/>
      <sheetName val="MMIP(JU)"/>
      <sheetName val="F-1&amp;F-2"/>
      <sheetName val="SAME"/>
      <sheetName val="G-35-3"/>
      <sheetName val="1"/>
      <sheetName val="esxa"/>
      <sheetName val="PA"/>
      <sheetName val="CA Sheet"/>
      <sheetName val="FF-13"/>
      <sheetName val="5 Analysis"/>
      <sheetName val="FF-21(a)"/>
      <sheetName val="FF-2 (1)"/>
      <sheetName val="CA"/>
      <sheetName val="O1 - Lead"/>
      <sheetName val="G2|1-MGS-SS"/>
      <sheetName val="1 LeadSchedule"/>
      <sheetName val="n10"/>
      <sheetName val="TAXCOM96"/>
      <sheetName val="M-1 Nov"/>
      <sheetName val="1997"/>
      <sheetName val="6A CA"/>
      <sheetName val="Comp equip"/>
      <sheetName val="FFE"/>
      <sheetName val="CAPEX"/>
      <sheetName val="OPEX"/>
      <sheetName val="Hp"/>
      <sheetName val="0000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SGT New Equipment Sta Al_inputs"/>
      <sheetName val="Dept"/>
      <sheetName val="MOBDCF"/>
      <sheetName val="OLDPOTS"/>
      <sheetName val="Details  (Link)"/>
      <sheetName val="part-import"/>
      <sheetName val="part-local"/>
      <sheetName val="IFS"/>
      <sheetName val="UF"/>
      <sheetName val="List"/>
      <sheetName val="FF_2 _1_"/>
      <sheetName val="Sparepart_Package_Jan'08"/>
      <sheetName val="11-20"/>
      <sheetName val="MCMD95"/>
      <sheetName val="10-1 Media"/>
      <sheetName val="10-cut"/>
      <sheetName val="ตั๋วเงินรับ"/>
      <sheetName val="FA-LISTING"/>
      <sheetName val="1131 "/>
      <sheetName val="คชจ.ฝ่ายขาย"/>
      <sheetName val="Standing Data"/>
      <sheetName val="Orders"/>
      <sheetName val="Fcsthist"/>
      <sheetName val="AFA"/>
      <sheetName val="U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DPLA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ADD"/>
      <sheetName val="Balance Sheet"/>
      <sheetName val="COVER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___"/>
      <sheetName val="__"/>
      <sheetName val="Asset &amp; Liability"/>
      <sheetName val="Net asset value"/>
      <sheetName val="feature"/>
      <sheetName val="Adj&amp;Rje(Z820) "/>
      <sheetName val="currency"/>
      <sheetName val="PHSB-GL-TB"/>
      <sheetName val="Apx6"/>
      <sheetName val="Apx5"/>
      <sheetName val="Bil.BE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Gain Loss Calculation"/>
      <sheetName val="A7"/>
      <sheetName val="Code"/>
      <sheetName val="luong06"/>
      <sheetName val="Consol BS"/>
      <sheetName val="IC BAL"/>
      <sheetName val="L1A-1"/>
      <sheetName val="SCH"/>
      <sheetName val="U2.2"/>
      <sheetName val="DECO INCOME"/>
      <sheetName val="dirlist"/>
      <sheetName val="U2 Sales"/>
      <sheetName val="Pareto Daily"/>
      <sheetName val="Hyperion 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sch10-rm2"/>
      <sheetName val="sch6-rm"/>
      <sheetName val="other-rm"/>
      <sheetName val="TMS2000"/>
      <sheetName val="itc-inv"/>
      <sheetName val="FA-Add"/>
      <sheetName val="Age311299TESP"/>
      <sheetName val="Disk2Basic"/>
      <sheetName val="Leasehold Land"/>
      <sheetName val="WIRE"/>
      <sheetName val="detailed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notes98"/>
      <sheetName val="SH-F"/>
      <sheetName val="STATEMENT"/>
      <sheetName val="TO - SP"/>
      <sheetName val="ค่าขนส่ง"/>
      <sheetName val="CST1198"/>
      <sheetName val="TAX COMP"/>
      <sheetName val="maruti-qty"/>
      <sheetName val="Purchase Order"/>
      <sheetName val="Customize Your Purchase Order"/>
      <sheetName val="Norms SP"/>
      <sheetName val="จันทร์"/>
      <sheetName val="U-2.1"/>
      <sheetName val="JAN"/>
      <sheetName val="อัตรามรณะ"/>
      <sheetName val="PS-1995"/>
      <sheetName val="F L"/>
      <sheetName val="อาคาร"/>
      <sheetName val="เครื่องตกแต่ง"/>
      <sheetName val="เครื่องมือ"/>
      <sheetName val="Comparison"/>
      <sheetName val="C-1"/>
      <sheetName val="#Lookup"/>
      <sheetName val="New Item"/>
      <sheetName val="B131 "/>
      <sheetName val="DATA EXPEN.BG"/>
      <sheetName val="Setup"/>
      <sheetName val="dBase"/>
      <sheetName val="group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GL CB"/>
      <sheetName val="GL M"/>
      <sheetName val="note_defect"/>
      <sheetName val="description"/>
      <sheetName val="Financial_Summary"/>
      <sheetName val="งบทดลองปภพ_4-47"/>
      <sheetName val="Co_info"/>
      <sheetName val="Cash_Flow"/>
      <sheetName val="Data(Before_API)"/>
      <sheetName val="StandingData"/>
      <sheetName val="11922"/>
      <sheetName val="boq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1">
          <cell r="A1" t="str">
            <v>NITE BEAUTY INDUSTRIES SDN. BHD.</v>
          </cell>
        </row>
      </sheetData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/>
      <sheetData sheetId="826"/>
      <sheetData sheetId="827"/>
      <sheetData sheetId="828"/>
      <sheetData sheetId="829"/>
      <sheetData sheetId="830" refreshError="1"/>
      <sheetData sheetId="831" refreshError="1"/>
      <sheetData sheetId="83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  <sheetName val="GL CB"/>
      <sheetName val="GL M"/>
      <sheetName val="M_CT_OUT"/>
      <sheetName val="Sheet2"/>
      <sheetName val="Sheet3"/>
      <sheetName val="FF_2 _1_"/>
      <sheetName val="FF_3"/>
      <sheetName val="group"/>
      <sheetName val="Summary of Fixed Assets"/>
      <sheetName val="Additions"/>
      <sheetName val="Disposals"/>
      <sheetName val="Hire Purchase"/>
      <sheetName val="Lease"/>
      <sheetName val="Controlled Transfer"/>
      <sheetName val="IBA Comp "/>
      <sheetName val="EBC"/>
      <sheetName val="O2 TC"/>
      <sheetName val="O4 CA"/>
      <sheetName val="Menu"/>
      <sheetName val="FF-2"/>
      <sheetName val="F-5"/>
      <sheetName val="Addition"/>
      <sheetName val="SCH B"/>
      <sheetName val="FF-2 (1)"/>
      <sheetName val="Cost centre expenditure"/>
      <sheetName val="TITLE"/>
      <sheetName val="U110"/>
      <sheetName val="Data"/>
      <sheetName val="Annx1"/>
      <sheetName val="10"/>
      <sheetName val="Working"/>
      <sheetName val="Entity Data"/>
      <sheetName val="Data_STD"/>
      <sheetName val="0000"/>
      <sheetName val="F&amp;F-Nov"/>
      <sheetName val="Index"/>
      <sheetName val="Summary Page"/>
      <sheetName val="TB"/>
      <sheetName val="SS"/>
      <sheetName val="CC"/>
      <sheetName val="FF-3"/>
      <sheetName val="N2 Detailed Listing (Pre-final)"/>
      <sheetName val="EE97"/>
      <sheetName val="CRA-Detail"/>
      <sheetName val="P12.4"/>
      <sheetName val="Disposal"/>
      <sheetName val="CA"/>
      <sheetName val="HP"/>
      <sheetName val="FA_Rec"/>
      <sheetName val="P &amp; L EP"/>
      <sheetName val="P&amp;L JB"/>
      <sheetName val="Header Data"/>
      <sheetName val="P&amp;L"/>
      <sheetName val="Company_Info"/>
      <sheetName val="Summary_of_Fixed_Assets"/>
      <sheetName val="Hire_Purchase"/>
      <sheetName val="Controlled_Transfer"/>
      <sheetName val="CA_Comp"/>
      <sheetName val="IBA_Comp_"/>
      <sheetName val="Entity_Data"/>
      <sheetName val="Cost_centre_expenditure"/>
      <sheetName val="SCH_B"/>
      <sheetName val="addl_cost"/>
      <sheetName val="Summary_Page"/>
      <sheetName val="FF-2_(1)"/>
      <sheetName val="FG2540"/>
      <sheetName val="SCH D"/>
      <sheetName val="SCH 22"/>
      <sheetName val="ADD"/>
      <sheetName val="SCH4B"/>
      <sheetName val="SCH5C"/>
      <sheetName val="SCH6(5-8)"/>
      <sheetName val="SCH 4D(i)"/>
      <sheetName val="SCH 7C"/>
      <sheetName val="A"/>
      <sheetName val="Stationeries"/>
      <sheetName val="5 Analysis"/>
      <sheetName val="FF-21(a)"/>
      <sheetName val="FF-13"/>
      <sheetName val="U-10"/>
      <sheetName val="cover"/>
      <sheetName val="U-13-2(disc)"/>
      <sheetName val="G-35-3"/>
      <sheetName val="PA"/>
      <sheetName val="FF-5"/>
      <sheetName val="MMIP(JU)"/>
      <sheetName val="F-1&amp;F-2"/>
      <sheetName val="APCODE"/>
      <sheetName val="TRI_WACC"/>
      <sheetName val="Parameter"/>
      <sheetName val="MTD PL"/>
      <sheetName val="FF-1"/>
      <sheetName val="Q1"/>
      <sheetName val="GRAPH"/>
      <sheetName val="materiallist"/>
      <sheetName val="depn-Sep 03"/>
      <sheetName val="Interim --&gt; Top"/>
      <sheetName val="U1.6"/>
      <sheetName val="cashflowcomp"/>
      <sheetName val="FF-21"/>
      <sheetName val="Activity Price"/>
      <sheetName val="A3"/>
      <sheetName val="BS"/>
      <sheetName val="FAS 123 Exp"/>
      <sheetName val="full pot"/>
      <sheetName val="Rates"/>
      <sheetName val="gl"/>
      <sheetName val="FF-50"/>
      <sheetName val="FF_2"/>
      <sheetName val="E101 - Lead"/>
      <sheetName val="F101 - inventory "/>
      <sheetName val="O101 - Lead"/>
      <sheetName val="revenue-mth"/>
      <sheetName val="FF-6"/>
      <sheetName val="RANGE"/>
      <sheetName val="LinkData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VOLUME"/>
      <sheetName val="K4. F&amp;F"/>
      <sheetName val="Sensitivity"/>
      <sheetName val="CA Sheet"/>
      <sheetName val="UAD"/>
      <sheetName val="SCH 20"/>
      <sheetName val="ye"/>
      <sheetName val="CONTROL PANEL"/>
      <sheetName val="Company_Info1"/>
      <sheetName val="Summary_of_Fixed_Assets1"/>
      <sheetName val="Hire_Purchase1"/>
      <sheetName val="Controlled_Transfer1"/>
      <sheetName val="CA_Comp1"/>
      <sheetName val="IBA_Comp_1"/>
      <sheetName val="FF-2_(1)1"/>
      <sheetName val="Entity_Data1"/>
      <sheetName val="Cost_centre_expenditure1"/>
      <sheetName val="SCH_B1"/>
      <sheetName val="addl_cost1"/>
      <sheetName val="Summary_Page1"/>
      <sheetName val="N2_Detailed_Listing_(Pre-final)"/>
      <sheetName val="P12_4"/>
      <sheetName val="P_&amp;_L_EP"/>
      <sheetName val="P&amp;L_JB"/>
      <sheetName val="SCH_D"/>
      <sheetName val="SCH_22"/>
      <sheetName val="Header_Data"/>
      <sheetName val="U2_-_Sales"/>
      <sheetName val="O2_TC"/>
      <sheetName val="O4_CA"/>
      <sheetName val="5_Analysis"/>
      <sheetName val="MTD_PL"/>
      <sheetName val="SCH_4D(i)"/>
      <sheetName val="SCH_7C"/>
      <sheetName val="depn-Sep_03"/>
      <sheetName val="Interim_--&gt;_Top"/>
      <sheetName val="full_pot"/>
      <sheetName val="FAS_123_Exp"/>
      <sheetName val="Activity_Price"/>
      <sheetName val="CUOC"/>
      <sheetName val="tra-vat-lieu"/>
      <sheetName val="NOA"/>
      <sheetName val="AGG_aggr2"/>
      <sheetName val="AGG_rmc2"/>
      <sheetName val="CEM_cc2"/>
      <sheetName val="AGG_conc2"/>
      <sheetName val="CEM_afr2"/>
      <sheetName val="CEM_mic2"/>
      <sheetName val="CEM_trcem2"/>
      <sheetName val="OPR_open2"/>
      <sheetName val="OPR_spec2"/>
      <sheetName val="OPR_tropr2"/>
      <sheetName val="O2 CA Sheet"/>
      <sheetName val="DTD"/>
      <sheetName val="A2-2"/>
      <sheetName val="A3-1"/>
      <sheetName val="TC"/>
      <sheetName val="SCH"/>
      <sheetName val="K2"/>
      <sheetName val="0100"/>
      <sheetName val="C2"/>
      <sheetName val="A-1"/>
      <sheetName val="source"/>
      <sheetName val="E101"/>
      <sheetName val="G101"/>
      <sheetName val="U201"/>
      <sheetName val="Sales - Machinery &amp; Equipment"/>
      <sheetName val="itc-inv"/>
      <sheetName val="FADISP-FY2002(B)"/>
      <sheetName val="FORMC94"/>
      <sheetName val="U1 P&amp;L"/>
      <sheetName val="FF-4"/>
      <sheetName val="AFA"/>
      <sheetName val="K5-1"/>
      <sheetName val="4 Analysis"/>
      <sheetName val="U-50"/>
      <sheetName val="1"/>
      <sheetName val="Assumptions"/>
      <sheetName val="U"/>
      <sheetName val="P_L"/>
      <sheetName val="Electrical "/>
      <sheetName val="U101 - Lead"/>
      <sheetName val="CBO0497"/>
      <sheetName val="PRODPIB"/>
      <sheetName val="Tax Computati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Val_Ind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  <sheetName val="AA-1"/>
      <sheetName val="HH"/>
      <sheetName val="ELIM"/>
      <sheetName val="10-1 Media"/>
      <sheetName val="10-cut"/>
      <sheetName val="P&amp;L"/>
      <sheetName val="BS(old format)"/>
      <sheetName val="SK_1"/>
      <sheetName val="ADS_1"/>
      <sheetName val="COM_1"/>
      <sheetName val="INV_SK1"/>
      <sheetName val="INV__ADS_1"/>
      <sheetName val="สรุปประกัน_1"/>
      <sheetName val="INS_LTX_1"/>
      <sheetName val="INS_SK_1"/>
      <sheetName val="INS_ADS_1"/>
      <sheetName val="สรุปคชจ_ส่งออก__1"/>
      <sheetName val="AC_LTX_1"/>
      <sheetName val="AC_SK__1"/>
      <sheetName val="AC_ADS_1"/>
      <sheetName val="BS(old_format)"/>
      <sheetName val="GL_CB"/>
      <sheetName val="GL_M"/>
      <sheetName val="SK_2"/>
      <sheetName val="ADS_2"/>
      <sheetName val="COM_2"/>
      <sheetName val="INV_SK2"/>
      <sheetName val="INV__ADS_2"/>
      <sheetName val="สรุปประกัน_2"/>
      <sheetName val="INS_LTX_2"/>
      <sheetName val="INS_SK_2"/>
      <sheetName val="INS_ADS_2"/>
      <sheetName val="สรุปคชจ_ส่งออก__2"/>
      <sheetName val="AC_LTX_2"/>
      <sheetName val="AC_SK__2"/>
      <sheetName val="AC_ADS_2"/>
      <sheetName val="BS(old_format)1"/>
      <sheetName val="GL_CB1"/>
      <sheetName val="GL_M1"/>
      <sheetName val="พค45 "/>
      <sheetName val="BGT97STAFF"/>
      <sheetName val="PS-1995"/>
      <sheetName val="งบการเงิน"/>
      <sheetName val="COST"/>
      <sheetName val="เงินกู้ธนชาติ"/>
      <sheetName val="เงินกู้ MGC"/>
      <sheetName val="สำนักงาน"/>
      <sheetName val="GIVTR00P"/>
      <sheetName val="FORMC94"/>
      <sheetName val="Co info"/>
      <sheetName val="TB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  <sheetName val="description"/>
      <sheetName val="part-import"/>
      <sheetName val="part-local"/>
      <sheetName val="TB 1112"/>
      <sheetName val="loss CCIS"/>
      <sheetName val="Investment"/>
      <sheetName val="cash"/>
      <sheetName val="Petty Cash+Cash on hand"/>
      <sheetName val="Government Bond"/>
      <sheetName val="Fixed Account"/>
      <sheetName val="Depreciation"/>
      <sheetName val="Cheque receiveable"/>
      <sheetName val="Prepayment"/>
      <sheetName val="Chart1"/>
      <sheetName val="BANK  "/>
      <sheetName val="AR Other"/>
      <sheetName val="Retention"/>
      <sheetName val="IOU "/>
      <sheetName val="Deposit"/>
      <sheetName val="Vinput2"/>
      <sheetName val="Vout2"/>
      <sheetName val="Vinput1"/>
      <sheetName val="Vout1"/>
      <sheetName val="Hoover"/>
      <sheetName val="Inputtax Undue"/>
      <sheetName val="Accru Income"/>
      <sheetName val="Accrued Interest"/>
      <sheetName val="Defered Expense"/>
      <sheetName val="Defer-detail"/>
      <sheetName val="Outputtax Undue "/>
      <sheetName val="Other AP"/>
      <sheetName val="Accru Exp"/>
      <sheetName val="Emp"/>
      <sheetName val="Premium"/>
      <sheetName val="Dividend Payable"/>
      <sheetName val="ExchangeRate"/>
      <sheetName val="Sheet3"/>
      <sheetName val="เงินกู้ธนชาติ"/>
      <sheetName val="เงินกู้ MGC"/>
      <sheetName val="FORMC94"/>
      <sheetName val="gl"/>
      <sheetName val="Company_Info"/>
      <sheetName val="CA_Comp"/>
      <sheetName val="addl_cost"/>
      <sheetName val="Co_info"/>
      <sheetName val="Financial_Summary"/>
      <sheetName val="TO_-_SP"/>
      <sheetName val="PL___ผลงานใหม่รวม"/>
      <sheetName val="LC___TR_Listing"/>
      <sheetName val="Cash_Flow"/>
      <sheetName val="งบทดลองปภพ_4-47"/>
      <sheetName val="ADJ - RATE"/>
      <sheetName val="APCODE"/>
      <sheetName val="Weights"/>
      <sheetName val="Menu"/>
      <sheetName val="ตั๋วเงินรับ"/>
      <sheetName val="cal (2)"/>
      <sheetName val="CA"/>
      <sheetName val="Invoice"/>
      <sheetName val="Customize Your Loan Manager"/>
      <sheetName val="IBA &lt;O3&gt;"/>
      <sheetName val="Loan Amortization Table"/>
      <sheetName val="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  <sheetName val="K2"/>
      <sheetName val="Global Assumptions"/>
      <sheetName val="Inputs"/>
      <sheetName val="G301(01)"/>
      <sheetName val="Per Sub"/>
      <sheetName val="Pack St Val 95 (Local)"/>
      <sheetName val="Coversheet"/>
      <sheetName val="M1"/>
      <sheetName val="n10"/>
      <sheetName val="F-1 F-2"/>
      <sheetName val="O4(update on CA)"/>
      <sheetName val="130120 AR-MISC"/>
      <sheetName val="0110"/>
      <sheetName val="R30.500"/>
      <sheetName val="T10.0"/>
      <sheetName val="CRA-Detail"/>
      <sheetName val="U-1_"/>
      <sheetName val="sales_cut_off"/>
      <sheetName val="purchase_cut_off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Profitability"/>
      <sheetName val="A-1"/>
      <sheetName val="Customize Your Loan Manager"/>
      <sheetName val="Loan Amortization Table"/>
      <sheetName val="0502F_1"/>
      <sheetName val="0502F_8"/>
      <sheetName val="F2-write off"/>
      <sheetName val="itc"/>
      <sheetName val="O2-1-3"/>
      <sheetName val="PAYROLL"/>
      <sheetName val="Reimbursements"/>
      <sheetName val="Weights"/>
      <sheetName val="BPR-Bloom"/>
      <sheetName val="CA Sheet"/>
      <sheetName val="BIS LIST-NTH 18"/>
      <sheetName val="CIPA"/>
      <sheetName val=" IBPL0001"/>
      <sheetName val="IBASE"/>
      <sheetName val="E1"/>
      <sheetName val="acs"/>
      <sheetName val="detailed"/>
      <sheetName val="PA"/>
      <sheetName val="accounts"/>
      <sheetName val="O2 TC"/>
      <sheetName val="O4 CA"/>
      <sheetName val="MMIP(JU)"/>
      <sheetName val="F-1&amp;F-2"/>
      <sheetName val="A3|1"/>
      <sheetName val="DFA"/>
      <sheetName val="A3"/>
      <sheetName val="4 Analysis"/>
      <sheetName val="F-11"/>
      <sheetName val="MCMD95"/>
      <sheetName val="Income Statement"/>
      <sheetName val="Balance Sheet"/>
      <sheetName val="A3-1"/>
      <sheetName val="6balancesheet2000"/>
      <sheetName val="Kopfdaten"/>
      <sheetName val="Sch.Expenses"/>
      <sheetName val="Acc"/>
      <sheetName val="sch10-rm2"/>
      <sheetName val="sch6-rm"/>
      <sheetName val="other-rm"/>
      <sheetName val="P &amp; L EP"/>
      <sheetName val="P&amp;L JB"/>
      <sheetName val="St Aerospace"/>
      <sheetName val="Sheet3"/>
      <sheetName val="Q000"/>
      <sheetName val="20011010"/>
      <sheetName val=""/>
      <sheetName val="Depn Summary"/>
      <sheetName val="Cont"/>
      <sheetName val="RKPP (2)"/>
      <sheetName val="REVISED RKPP"/>
      <sheetName val="rkdp"/>
      <sheetName val="PSA Ltd. Mthly PL"/>
      <sheetName val="job wip"/>
      <sheetName val="MOVEMENTS"/>
      <sheetName val="Lifeboat"/>
      <sheetName val="COM"/>
      <sheetName val="Phil. Std."/>
      <sheetName val="Menu"/>
      <sheetName val="Leasehold improvement"/>
      <sheetName val="InboundBase"/>
      <sheetName val="CA-PRE(P)"/>
      <sheetName val="IBA"/>
      <sheetName val="ADD"/>
      <sheetName val="P&amp;L"/>
      <sheetName val="TC"/>
      <sheetName val="pg3"/>
      <sheetName val="M201"/>
      <sheetName val="O2-2"/>
      <sheetName val="self_rating 2001"/>
      <sheetName val="1997"/>
      <sheetName val="COMP00"/>
      <sheetName val="65 "/>
      <sheetName val="AFA"/>
      <sheetName val="MFA02"/>
      <sheetName val="Disposal"/>
      <sheetName val="SCH B"/>
      <sheetName val="Prod"/>
      <sheetName val="ADDITION"/>
      <sheetName val="FADISP-FY2002(B)"/>
      <sheetName val="JUNE EOH-MASTER (2)"/>
      <sheetName val="stock1020v1.3"/>
      <sheetName val="U-50"/>
      <sheetName val="Backend"/>
      <sheetName val="FORMC94"/>
      <sheetName val="cashflowcomp"/>
      <sheetName val="C3.1"/>
      <sheetName val="B2.204"/>
      <sheetName val="&lt;Q&gt; Lead"/>
      <sheetName val="J"/>
      <sheetName val="61 HR"/>
      <sheetName val="R2"/>
      <sheetName val="Q-HP-44"/>
      <sheetName val="3 P&amp;L "/>
      <sheetName val="Tax Comp"/>
      <sheetName val="Parameter"/>
      <sheetName val="BP-BREAK"/>
      <sheetName val="FA_Rec"/>
      <sheetName val="K"/>
      <sheetName val="CR.AJE"/>
      <sheetName val="revenue-mth"/>
      <sheetName val="cumm-a&amp;S"/>
      <sheetName val="adm&amp;selling exp"/>
      <sheetName val="cumm-ohd"/>
      <sheetName val="OHD"/>
      <sheetName val="Electrical "/>
      <sheetName val="MFA00"/>
      <sheetName val="CA working"/>
      <sheetName val="ADD NA"/>
      <sheetName val="Profit &amp; loss"/>
      <sheetName val="65 FINANCE"/>
      <sheetName val="HSIB"/>
      <sheetName val="M_CT_OUT"/>
      <sheetName val="Q-HP-39"/>
      <sheetName val="Q-HP-31"/>
      <sheetName val="Q(HP)"/>
      <sheetName val="Q-HP-14"/>
      <sheetName val="Q-HP-11"/>
      <sheetName val="SCHEDULE"/>
      <sheetName val="Q-HP-20"/>
      <sheetName val="Q-HP-23"/>
      <sheetName val="F31"/>
      <sheetName val="Q-HP-13"/>
      <sheetName val="CBO0497"/>
      <sheetName val="Annex"/>
      <sheetName val="K100f"/>
      <sheetName val="K200f"/>
      <sheetName val="CA-O7"/>
      <sheetName val="LOOSECHKLIST"/>
      <sheetName val="K501-FAEST99(PF)"/>
      <sheetName val="SRM"/>
      <sheetName val="E"/>
      <sheetName val="B- 1"/>
      <sheetName val="DR"/>
      <sheetName val="U-1_1"/>
      <sheetName val="sales_cut_off1"/>
      <sheetName val="purchase_cut_off1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F2-write_off"/>
      <sheetName val="6_Analysis"/>
      <sheetName val="1_LeadSchedule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Trans"/>
      <sheetName val="Disposal 2006"/>
      <sheetName val="Consheet(EY)"/>
      <sheetName val="germany"/>
      <sheetName val="U2.2"/>
      <sheetName val="Assumptions 1"/>
      <sheetName val="Assumptions 2"/>
      <sheetName val="Traffic Tables"/>
      <sheetName val="Cashflow"/>
      <sheetName val="Description(P)"/>
      <sheetName val="Cum.91-93"/>
      <sheetName val="Dec 94"/>
      <sheetName val="Assumption sheet"/>
      <sheetName val="InfraCost"/>
      <sheetName val="C1"/>
      <sheetName val="Summary"/>
      <sheetName val="ADM"/>
      <sheetName val="TC-M"/>
      <sheetName val="Asset List"/>
      <sheetName val="References"/>
      <sheetName val="Introduction"/>
      <sheetName val="Interim ___ Top"/>
      <sheetName val="Mth"/>
      <sheetName val="SUAD"/>
      <sheetName val="BS15"/>
      <sheetName val="COV"/>
      <sheetName val="PPE"/>
      <sheetName val="CA_PRE_P_"/>
      <sheetName val="Note2"/>
      <sheetName val="Dir"/>
      <sheetName val="Entity Data"/>
      <sheetName val="SCH"/>
      <sheetName val="U1|2"/>
      <sheetName val="cc 196 (SYS) (2)"/>
      <sheetName val="Opening TrialBalance"/>
      <sheetName val="FF-13"/>
      <sheetName val="price"/>
      <sheetName val="Mscb97"/>
      <sheetName val="lead "/>
      <sheetName val="mweqpt"/>
      <sheetName val="YR99 RENTAL ACCRUAL"/>
      <sheetName val="Age311299TAS"/>
      <sheetName val="TASintDec00"/>
      <sheetName val="P4DDBFTAS"/>
      <sheetName val="dsum"/>
      <sheetName val="Main"/>
      <sheetName val="Comp equip"/>
      <sheetName val="Sch18-34"/>
      <sheetName val="U2 Sales"/>
      <sheetName val="E3.1"/>
      <sheetName val="E1.1"/>
      <sheetName val="E2.1"/>
      <sheetName val="CFlow2"/>
      <sheetName val="E1-1ss"/>
      <sheetName val="YA2004"/>
      <sheetName val="Accn"/>
      <sheetName val="DATA WP"/>
      <sheetName val="FFE"/>
      <sheetName val="B_Sheet"/>
      <sheetName val="Notes"/>
      <sheetName val="TBal"/>
      <sheetName val="TMS2000"/>
      <sheetName val="C1-Cash"/>
      <sheetName val="03ELITEBA"/>
      <sheetName val="03ELITENO"/>
      <sheetName val="coeff"/>
      <sheetName val="KS CONSO"/>
      <sheetName val="Q_HP_44"/>
      <sheetName val="Q_HP_39"/>
      <sheetName val="Q_HP_"/>
      <sheetName val="Q_HP_14"/>
      <sheetName val="Q_HP_31"/>
      <sheetName val="C-63"/>
      <sheetName val="SWDV"/>
      <sheetName val="Macola GL"/>
      <sheetName val="O5"/>
      <sheetName val="O-5"/>
      <sheetName val="B-3"/>
      <sheetName val="costing"/>
      <sheetName val="MatCust"/>
      <sheetName val="Sales Price"/>
      <sheetName val="FORMC"/>
      <sheetName val="Input"/>
      <sheetName val="IBA&amp;HP"/>
      <sheetName val="Inc&amp;Exp"/>
      <sheetName val="FA"/>
      <sheetName val="SCH D"/>
      <sheetName val="SCH 22"/>
      <sheetName val="2000cy"/>
      <sheetName val="JobDetails"/>
      <sheetName val="Activity Price"/>
      <sheetName val="AP"/>
      <sheetName val="Q2"/>
      <sheetName val="U-10"/>
      <sheetName val="U5"/>
      <sheetName val="Loan Data"/>
      <sheetName val="U2 Cost of sales"/>
      <sheetName val="U4 Other income "/>
      <sheetName val="U3 Admin &amp; Fin Exp"/>
      <sheetName val="U5  Selling&amp;Distbn"/>
      <sheetName val="FSL"/>
      <sheetName val="Anex1-NA"/>
      <sheetName val="sap"/>
      <sheetName val="BSINDEX"/>
      <sheetName val="Ranges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O-11"/>
      <sheetName val="12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XP"/>
      <sheetName val="DRIVE SHIP"/>
      <sheetName val="O5_IBA"/>
      <sheetName val="Hyperion "/>
      <sheetName val="A16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PR"/>
      <sheetName val="ADMIN"/>
      <sheetName val="EMAS Overview"/>
      <sheetName val="Sales - Machinery &amp; Equipment"/>
      <sheetName val="Payable Fee - Liquidity (supp)"/>
      <sheetName val="A2-4"/>
      <sheetName val="Office"/>
      <sheetName val="Index"/>
      <sheetName val="unpaid"/>
      <sheetName val="GeneralInfo"/>
      <sheetName val="Marshal"/>
      <sheetName val="PPE_listing"/>
      <sheetName val="Pricelist"/>
      <sheetName val="Energy(update)"/>
      <sheetName val="SCH_B"/>
      <sheetName val="stock1020v1_3"/>
      <sheetName val="JUNE_EOH-MASTER_(2)"/>
      <sheetName val="EMAS_Overview"/>
      <sheetName val="61_HR"/>
      <sheetName val="65_FINANCE"/>
      <sheetName val="Sales_-_Machinery_&amp;_Equipment"/>
      <sheetName val="Payable_Fee_-_Liquidity_(supp)"/>
      <sheetName val="EE1f"/>
      <sheetName val="OSM"/>
      <sheetName val="GRAPH"/>
      <sheetName val="WIRE"/>
      <sheetName val="103"/>
      <sheetName val="O2"/>
      <sheetName val="Input Template"/>
      <sheetName val="COVER"/>
      <sheetName val="K4. F&amp;F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KS_CONSO"/>
      <sheetName val="SCH 2-5"/>
      <sheetName val="B_C4"/>
      <sheetName val="pdt cost"/>
      <sheetName val="2001"/>
      <sheetName val="FF-21"/>
      <sheetName val="itc-inv"/>
      <sheetName val="U1|1"/>
      <sheetName val="HP99"/>
      <sheetName val="COMP2000CY"/>
      <sheetName val="PL95"/>
      <sheetName val="AccInfors"/>
      <sheetName val="CORRECTION"/>
      <sheetName val="ica"/>
      <sheetName val="F4"/>
      <sheetName val="DEC_98 (2)"/>
      <sheetName val="PRICE @ 31 Jan 2000"/>
      <sheetName val="MASTER (3)"/>
      <sheetName val="EU1"/>
      <sheetName val="Main orig"/>
      <sheetName val="indicator"/>
      <sheetName val="sch3-rm"/>
      <sheetName val="H101"/>
      <sheetName val="O101"/>
      <sheetName val="ACT"/>
      <sheetName val="Daily Valuation"/>
      <sheetName val="Ten Year"/>
      <sheetName val="Valuation Summ"/>
      <sheetName val="I"/>
      <sheetName val="Activity_Price"/>
      <sheetName val="PRICE_@_31_Jan_2000"/>
      <sheetName val="MASTER_(3)"/>
      <sheetName val="addl_cost"/>
      <sheetName val="Main_orig"/>
      <sheetName val="A4-1&amp;2"/>
      <sheetName val="1990(YA91)"/>
      <sheetName val="1992(YA93)"/>
      <sheetName val="1991(YA92)"/>
      <sheetName val="AUD-SCH1"/>
      <sheetName val="Travel Overseas"/>
      <sheetName val="CONTB2001"/>
      <sheetName val="ABR P&amp;L"/>
      <sheetName val="PLmth "/>
      <sheetName val="A2-5"/>
      <sheetName val="10401"/>
      <sheetName val="2000py"/>
      <sheetName val="A2-3"/>
      <sheetName val="CSCE"/>
      <sheetName val="Data Sheet "/>
      <sheetName val="E304"/>
      <sheetName val="SCH 20"/>
      <sheetName val="RechargeEntityList"/>
      <sheetName val="MainComp"/>
      <sheetName val="DR1-4"/>
      <sheetName val="last level"/>
      <sheetName val="b1"/>
      <sheetName val="MAY"/>
      <sheetName val="Avnet Japan"/>
      <sheetName val="Final"/>
      <sheetName val="G1"/>
      <sheetName val="E203-1"/>
      <sheetName val="E115-4"/>
      <sheetName val="J2"/>
      <sheetName val="A5"/>
      <sheetName val="G2|1-MGS-SS"/>
      <sheetName val="FS"/>
      <sheetName val="S.33(2)"/>
      <sheetName val="MLR pg 10 to 15"/>
      <sheetName val="AJE"/>
      <sheetName val="Results"/>
      <sheetName val="Delivery (Mark)"/>
      <sheetName val="Parameðq="/>
      <sheetName val="BALANCESHEET"/>
      <sheetName val="VOLUME"/>
      <sheetName val="forex"/>
      <sheetName val="Group"/>
      <sheetName val="A2-2 RJE"/>
      <sheetName val="Assumptions"/>
      <sheetName val="Model ID"/>
      <sheetName val="1A TaxComp (pi)"/>
      <sheetName val="Disposals"/>
      <sheetName val="#511BkRec"/>
      <sheetName val="#511-SEPT97"/>
      <sheetName val="#511-OCT97"/>
      <sheetName val="#511-NOV97"/>
      <sheetName val="#511-DEC97"/>
      <sheetName val="9950 20 "/>
      <sheetName val="9950 00"/>
      <sheetName val="Std cost"/>
      <sheetName val="FY2006 PL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Mach &amp; equip"/>
      <sheetName val="MV"/>
      <sheetName val="Freezers"/>
      <sheetName val="Building"/>
      <sheetName val="DCF Inputs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Consol"/>
      <sheetName val="Dept"/>
      <sheetName val="PL ARP"/>
      <sheetName val="Tables"/>
      <sheetName val="Renovation"/>
      <sheetName val="sumdepn01"/>
      <sheetName val="Nleave2"/>
      <sheetName val="Model"/>
      <sheetName val="K2 Depreciation test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C101"/>
      <sheetName val="Database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1 - Lead"/>
      <sheetName val="Edit Combos"/>
      <sheetName val="E601 Debtors Circular"/>
      <sheetName val="E101"/>
      <sheetName val="G101"/>
      <sheetName val="U201"/>
      <sheetName val="Bonus and WH"/>
      <sheetName val="Chemlist"/>
      <sheetName val="Contracts"/>
      <sheetName val="sales"/>
      <sheetName val="J3.4"/>
      <sheetName val="J1"/>
      <sheetName val="MTHR99"/>
      <sheetName val="H1"/>
      <sheetName val="G2 Prepaid Expenses"/>
      <sheetName val="purchase cÍ off"/>
      <sheetName val="Consol.Debt"/>
      <sheetName val="M-MM "/>
      <sheetName val="F-1|2"/>
      <sheetName val="BPCOR DETAILS"/>
      <sheetName val="BPMKT DETAILS"/>
      <sheetName val="K1-1 Addn"/>
      <sheetName val="JV"/>
      <sheetName val="K1"/>
      <sheetName val="資料"/>
      <sheetName val="EUROPE CIRCUITS"/>
      <sheetName val="USD&amp;UKL Rates"/>
      <sheetName val="COLPA"/>
      <sheetName val="HP-lead"/>
      <sheetName val="O1 PY"/>
      <sheetName val="BS-M"/>
      <sheetName val="M&amp;E"/>
      <sheetName val="Dep"/>
      <sheetName val="GIT as at 30 Nov03"/>
      <sheetName val="Deferred Sales Jul 04"/>
      <sheetName val="K101"/>
      <sheetName val="PLFS"/>
      <sheetName val="PLFS(allocation)"/>
      <sheetName val="Budget"/>
      <sheetName val="SCS"/>
      <sheetName val="Entries"/>
      <sheetName val="Corp Rates"/>
      <sheetName val="lookup"/>
      <sheetName val="SWHOLD-SAL"/>
      <sheetName val="Age311299TESP"/>
      <sheetName val="P4DDBFTESP"/>
      <sheetName val="IntDec00TespM&amp;B"/>
      <sheetName val="Rates"/>
      <sheetName val="M101"/>
      <sheetName val="SIG_LANGUE"/>
      <sheetName val="SIG_VOCABLE"/>
      <sheetName val="INTRO"/>
      <sheetName val="CTRL"/>
      <sheetName val="LG11"/>
      <sheetName val="LG12"/>
      <sheetName val="LG13"/>
      <sheetName val="LG14"/>
      <sheetName val="LG141"/>
      <sheetName val="LG15"/>
      <sheetName val="LG15BIS"/>
      <sheetName val="LG16"/>
      <sheetName val="LG21"/>
      <sheetName val="LG22"/>
      <sheetName val="LG23"/>
      <sheetName val="LG24"/>
      <sheetName val="LG25"/>
      <sheetName val="LG26"/>
      <sheetName val="LG31"/>
      <sheetName val="LG31B"/>
      <sheetName val="LG33"/>
      <sheetName val="LGPR"/>
      <sheetName val="LG100"/>
      <sheetName val="LG101"/>
      <sheetName val="LG102"/>
      <sheetName val="LG110"/>
      <sheetName val="LG120"/>
      <sheetName val="LGK"/>
      <sheetName val="LGINFOS"/>
      <sheetName val="LR1"/>
      <sheetName val="LR2"/>
      <sheetName val="LR3"/>
      <sheetName val="LR4"/>
      <sheetName val="LR5"/>
      <sheetName val="LR6"/>
      <sheetName val="LR7"/>
      <sheetName val="LR8"/>
      <sheetName val="LR9"/>
      <sheetName val="LR10"/>
      <sheetName val="LR11"/>
      <sheetName val="LR12"/>
      <sheetName val="LR13"/>
      <sheetName val="LR14"/>
      <sheetName val="LR15"/>
      <sheetName val="LR16"/>
      <sheetName val="LT3B"/>
      <sheetName val="LT4"/>
      <sheetName val="LT4B"/>
      <sheetName val="LT5"/>
      <sheetName val="LT6"/>
      <sheetName val="LT7"/>
      <sheetName val="LT8A"/>
      <sheetName val="LT8B"/>
      <sheetName val="LGR11"/>
      <sheetName val="LGR12"/>
      <sheetName val="LGR13"/>
      <sheetName val="LGR14"/>
      <sheetName val="LGRKP"/>
      <sheetName val="BASE"/>
      <sheetName val="DONNEES"/>
      <sheetName val="LANG"/>
      <sheetName val="ENTITY"/>
      <sheetName val="Table pour les invalides"/>
      <sheetName val="détail PLAN"/>
      <sheetName val="MOIS"/>
      <sheetName val="CST1198"/>
      <sheetName val="参照(1)"/>
      <sheetName val="SPack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 refreshError="1"/>
      <sheetData sheetId="569" refreshError="1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/>
      <sheetData sheetId="66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/>
      <sheetData sheetId="684"/>
      <sheetData sheetId="685"/>
      <sheetData sheetId="686"/>
      <sheetData sheetId="687"/>
      <sheetData sheetId="688"/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  <sheetName val="K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>
        <row r="1">
          <cell r="A1" t="str">
            <v>NITE BEAUTY INDUSTRIES SDN. BHD.</v>
          </cell>
        </row>
      </sheetData>
      <sheetData sheetId="49">
        <row r="1">
          <cell r="A1" t="str">
            <v>NITE BEAUTY INDUSTRIES SDN. BHD.</v>
          </cell>
        </row>
      </sheetData>
      <sheetData sheetId="50"/>
      <sheetData sheetId="51">
        <row r="1">
          <cell r="A1" t="str">
            <v>NITE BEAUTY INDUSTRIES SDN. BHD.</v>
          </cell>
        </row>
      </sheetData>
      <sheetData sheetId="52">
        <row r="1">
          <cell r="A1" t="str">
            <v>NITE BEAUTY INDUSTRIES SDN. BHD.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  <sheetName val="10-1_Media"/>
      <sheetName val="LC___TR_Listing"/>
      <sheetName val="163040_LC_TR"/>
      <sheetName val="Wht_cur"/>
      <sheetName val="DIRECT_SELLING"/>
      <sheetName val="GROSS_SALES"/>
      <sheetName val="REVISED_VERSION1"/>
      <sheetName val="DFA"/>
      <sheetName val="FF1 COC"/>
      <sheetName val="HO"/>
      <sheetName val="เงินกู้ MGC"/>
      <sheetName val="mapping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K2"/>
      <sheetName val="Coy_Info"/>
      <sheetName val="DPLA_"/>
      <sheetName val="D1_(F)"/>
      <sheetName val="E1_(F)"/>
      <sheetName val="F1_(F)"/>
      <sheetName val="Part_O(A1-D1)"/>
      <sheetName val="C"/>
      <sheetName val="D"/>
      <sheetName val="O-11"/>
      <sheetName val="FF-6"/>
      <sheetName val="Header"/>
      <sheetName val="130530"/>
      <sheetName val="Sheet3"/>
      <sheetName val="effi"/>
      <sheetName val="ADJ - RATE"/>
      <sheetName val="Account List"/>
      <sheetName val="RoundCans"/>
      <sheetName val="ORI (3)"/>
      <sheetName val="5 Analysis"/>
      <sheetName val="Criteria"/>
      <sheetName val="CA"/>
      <sheetName val="CA-8"/>
      <sheetName val="CA-manuf"/>
      <sheetName val="A-1"/>
      <sheetName val="FSA"/>
      <sheetName val="Electrical "/>
      <sheetName val="Rt"/>
      <sheetName val="1 LeadSchedule"/>
      <sheetName val="Dirlist"/>
      <sheetName val="U2 Sales"/>
      <sheetName val="PA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DPLA"/>
      <sheetName val="100.1"/>
      <sheetName val="Sch. 9 - Administration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Sch_22"/>
      <sheetName val="100_1"/>
      <sheetName val="CD-08"/>
      <sheetName val="Customize Your Loan Manager"/>
      <sheetName val="Loan Amortization Table"/>
      <sheetName val="F1.2"/>
      <sheetName val="Age311299TAS"/>
      <sheetName val="TASintDec00"/>
      <sheetName val="P4DDBFTAS"/>
      <sheetName val="Reasonableness test"/>
      <sheetName val="A1"/>
      <sheetName val="F-1"/>
      <sheetName val="TMS2000"/>
      <sheetName val="C.A.Sum."/>
      <sheetName val="K1-1 Addn"/>
      <sheetName val="asia oil palm"/>
      <sheetName val="Int-Sch5"/>
      <sheetName val="Co info"/>
      <sheetName val="TB Worksheet"/>
      <sheetName val="Input"/>
      <sheetName val="FF-1"/>
      <sheetName val="ACCLIST"/>
      <sheetName val="C2"/>
      <sheetName val="A6"/>
      <sheetName val="HP Int rea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1400"/>
      <sheetName val="MM3-1"/>
      <sheetName val="FF-21(a)"/>
      <sheetName val="61 HR"/>
      <sheetName val="65 FINANCE"/>
      <sheetName val="gl"/>
      <sheetName val="Comp equip"/>
      <sheetName val="B"/>
      <sheetName val="Report"/>
      <sheetName val="Premises"/>
      <sheetName val="intro"/>
      <sheetName val="Office"/>
      <sheetName val="tables"/>
      <sheetName val="pieceparts"/>
      <sheetName val="rwafer"/>
      <sheetName val="mbb-bl-5"/>
      <sheetName val="PM-TE"/>
      <sheetName val="1990(YA91)"/>
      <sheetName val="1992(YA93)"/>
      <sheetName val="TC"/>
      <sheetName val="DON GIA CAN THO"/>
      <sheetName val="Sch18-34"/>
      <sheetName val="O1-1CA Sheet"/>
      <sheetName val="MFA00"/>
      <sheetName val="Exhibits"/>
      <sheetName val="1030002 A"/>
      <sheetName val="1030004 A"/>
      <sheetName val="1030006 A"/>
      <sheetName val="MainComp"/>
      <sheetName val="Notes to Accounts"/>
      <sheetName val="Cust"/>
      <sheetName val="Financial Summary"/>
      <sheetName val="FF-2"/>
      <sheetName val="TRANS LISTING"/>
      <sheetName val="JobDetails"/>
      <sheetName val="S-of"/>
      <sheetName val="HISTORICO"/>
      <sheetName val=" IB-PL-YTD"/>
      <sheetName val="macroA"/>
      <sheetName val="ยานพาหนะ"/>
      <sheetName val="Customer"/>
      <sheetName val="#REF"/>
      <sheetName val="Number"/>
      <sheetName val="MV-Master"/>
      <sheetName val="BASIC"/>
      <sheetName val="Trial Balance"/>
      <sheetName val="Master"/>
      <sheetName val="Data-Base AR"/>
      <sheetName val="code"/>
      <sheetName val="J2"/>
      <sheetName val="BookBank"/>
      <sheetName val="Monthly"/>
      <sheetName val="Setting"/>
      <sheetName val="Sum"/>
      <sheetName val="SEA"/>
      <sheetName val="基本情報"/>
      <sheetName val="Parameters"/>
      <sheetName val="P12.4"/>
      <sheetName val="FFO"/>
      <sheetName val="Equipment List"/>
      <sheetName val="Data Sheet"/>
      <sheetName val="MFA"/>
      <sheetName val="FF-2 (1)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fixed asset disposals Sch6C"/>
      <sheetName val="EMAS Overview"/>
      <sheetName val="2460400 0608"/>
      <sheetName val="B1"/>
      <sheetName val="P Cash Pmts 2003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EMAS_Overview"/>
      <sheetName val="2460400_0608"/>
      <sheetName val="Library"/>
      <sheetName val="S33"/>
      <sheetName val=" IB-PL-00-01 SUMMARY"/>
      <sheetName val="ตั๋วเงินรับ"/>
      <sheetName val="SH-G"/>
      <sheetName val=" IBPL0001"/>
      <sheetName val="EQ4NTV"/>
      <sheetName val="standard cost "/>
      <sheetName val="Standard"/>
      <sheetName val="Base Rental"/>
      <sheetName val="BSLA"/>
      <sheetName val="สาขา"/>
      <sheetName val="J1"/>
      <sheetName val="Jungceylon"/>
      <sheetName val="เครื่องตกแต่ง"/>
      <sheetName val="อาคาร"/>
      <sheetName val="FG-ISSUED"/>
      <sheetName val="F_OH"/>
      <sheetName val="เช่า"/>
      <sheetName val="OfficeMC-Master"/>
      <sheetName val="OfficeMC-Adj"/>
      <sheetName val="AccpacTB"/>
      <sheetName val="Basic_Information"/>
      <sheetName val="XXXXXX-XXX-XXXXXX Acc Rec"/>
      <sheetName val="SOPSG"/>
      <sheetName val="WE"/>
      <sheetName val="Payroll Pivot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JAN"/>
      <sheetName val="2002"/>
      <sheetName val="TB"/>
      <sheetName val="MENU-DOP"/>
      <sheetName val="Wkgs_BS Lead"/>
      <sheetName val="BS ATTACH"/>
      <sheetName val="Used_Acc"/>
      <sheetName val="Variance"/>
      <sheetName val="2.Conso"/>
      <sheetName val="DIST"/>
      <sheetName val="BS"/>
      <sheetName val="SCH 2"/>
      <sheetName val="Mth"/>
      <sheetName val="RATE"/>
      <sheetName val="Base"/>
      <sheetName val="Hoja1"/>
      <sheetName val="Macro1"/>
      <sheetName val="Módulo5"/>
      <sheetName val="Módulo1"/>
      <sheetName val="08"/>
      <sheetName val="09"/>
      <sheetName val="Reference"/>
      <sheetName val="QSD12TC"/>
      <sheetName val="ERP 7_06"/>
      <sheetName val="0C N&amp;V_PIT GAP"/>
      <sheetName val="Cost_Reduction_Programs"/>
      <sheetName val="Form"/>
      <sheetName val="LISTA"/>
      <sheetName val="Detail รายบุคคลปี 58"/>
      <sheetName val="อัตราค่าบรรทุก"/>
      <sheetName val="AA-1"/>
      <sheetName val="110"/>
      <sheetName val="FF_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>
        <row r="1">
          <cell r="B1" t="str">
            <v>Macro3</v>
          </cell>
        </row>
      </sheetData>
      <sheetData sheetId="385"/>
      <sheetData sheetId="386" refreshError="1"/>
      <sheetData sheetId="387" refreshError="1"/>
      <sheetData sheetId="388" refreshError="1"/>
      <sheetData sheetId="389"/>
      <sheetData sheetId="390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  <sheetName val="MRP3"/>
      <sheetName val="Macro1"/>
      <sheetName val="January"/>
      <sheetName val="data"/>
      <sheetName val="LCQ"/>
      <sheetName val="MRP3.xls"/>
      <sheetName val="CSM with CKD"/>
      <sheetName val="Sheet1"/>
      <sheetName val="MRP3_xls"/>
      <sheetName val="Summary"/>
      <sheetName val="Capital Summary"/>
      <sheetName val="CLOTH"/>
      <sheetName val="Lists"/>
      <sheetName val="Pricelist"/>
      <sheetName val="Sales_Volume"/>
      <sheetName val="SOURCE"/>
      <sheetName val="공수"/>
      <sheetName val="구동"/>
      <sheetName val="HP1AMLIST"/>
      <sheetName val="Fringes"/>
      <sheetName val="HISI Optik"/>
      <sheetName val="K440 can wake-up logic"/>
      <sheetName val="MRP3_xls1"/>
      <sheetName val="CSM_with_CKD"/>
      <sheetName val="Capital_Summary"/>
      <sheetName val="HISI_Optik"/>
      <sheetName val="K440_can_wake-up_logic"/>
      <sheetName val="MRP3_xls2"/>
      <sheetName val="CSM_with_CKD1"/>
      <sheetName val="Capital_Summary1"/>
      <sheetName val="HISI_Optik1"/>
      <sheetName val="K440_can_wake-up_logic1"/>
      <sheetName val="MOTO"/>
      <sheetName val="Exchange Rate"/>
      <sheetName val="CON"/>
      <sheetName val="58531"/>
      <sheetName val="COMPARISON SHEET (1)"/>
      <sheetName val="Reference"/>
      <sheetName val="Vol_Matrrix"/>
      <sheetName val="Variables"/>
      <sheetName val="CSM_with_CKD2"/>
      <sheetName val="MRP3_xls3"/>
      <sheetName val="Capital_Summary2"/>
      <sheetName val="K440_can_wake-up_logic2"/>
      <sheetName val="HISI_Optik2"/>
      <sheetName val="Exchange_Rate"/>
      <sheetName val="COMPARISON_SHEET_(1)"/>
      <sheetName val="MRP3_xls4"/>
      <sheetName val="CSM_with_CKD3"/>
      <sheetName val="Capital_Summary3"/>
      <sheetName val="HISI_Optik3"/>
      <sheetName val="K440_can_wake-up_logic3"/>
      <sheetName val="Exchange_Rate1"/>
      <sheetName val="COMPARISON_SHEET_(1)1"/>
      <sheetName val="9489000 - 332000 veh"/>
      <sheetName val="MRP3_xls5"/>
      <sheetName val="CSM_with_CKD4"/>
      <sheetName val="Capital_Summary4"/>
      <sheetName val="HISI_Optik4"/>
      <sheetName val="K440_can_wake-up_logic4"/>
      <sheetName val="Exchange_Rate2"/>
      <sheetName val="COMPARISON_SHEET_(1)2"/>
      <sheetName val="Program Info"/>
      <sheetName val="9489000_-_332000_veh"/>
      <sheetName val="Deferred Charge"/>
      <sheetName val="K-5"/>
      <sheetName val="Cost centre expenditure"/>
      <sheetName val="TO_-_SP"/>
      <sheetName val="TAX_COMP"/>
      <sheetName val="Purchase_Order"/>
      <sheetName val="Customize_Your_Purchase_Order"/>
      <sheetName val="boq"/>
      <sheetName val="description"/>
      <sheetName val="BAL42"/>
      <sheetName val="MFA"/>
      <sheetName val="FF_4"/>
      <sheetName val="BSI"/>
      <sheetName val="FORMC9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table"/>
      <sheetName val="Newspaper"/>
      <sheetName val="BPR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  <sheetName val="VariableII  period"/>
      <sheetName val="Saptco00"/>
      <sheetName val="Aug'98"/>
      <sheetName val="input data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5">
          <cell r="A5" t="str">
            <v>2GS003</v>
          </cell>
        </row>
      </sheetData>
      <sheetData sheetId="587"/>
      <sheetData sheetId="588">
        <row r="5">
          <cell r="A5" t="str">
            <v>2GS003</v>
          </cell>
        </row>
      </sheetData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  <sheetName val="Q3-46"/>
      <sheetName val="BG-RM SUM BY TYPE"/>
      <sheetName val="PJ Lis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  <sheetName val="FF_2__1_"/>
      <sheetName val="Standing_Data"/>
      <sheetName val="Asset_&amp;_Liability"/>
      <sheetName val="Net_asset_value"/>
      <sheetName val="Adj&amp;Rje(Z820)_"/>
      <sheetName val="dBase"/>
      <sheetName val="group"/>
      <sheetName val="BGT97STAFF"/>
      <sheetName val="อัตราค่าบรรทุก"/>
      <sheetName val="CBO0497"/>
      <sheetName val="Expense Summary"/>
      <sheetName val="ผ้าสำเร็จ"/>
      <sheetName val="SGT New Equipment Sta Al_inputs"/>
      <sheetName val="MOBDCF"/>
      <sheetName val="OLDPOTS"/>
      <sheetName val="Details  (Link)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Index"/>
      <sheetName val="sch10-rm2"/>
      <sheetName val="sch6-rm"/>
      <sheetName val="other-rm"/>
      <sheetName val="itc-inv"/>
      <sheetName val="FA-Add"/>
      <sheetName val="Age311299TESP"/>
      <sheetName val="Disk2Basic"/>
      <sheetName val="Leasehold Land"/>
      <sheetName val="WIRE"/>
      <sheetName val="detailed"/>
      <sheetName val="Input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Co info"/>
      <sheetName val="notes98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FS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details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FA addition"/>
      <sheetName val="Depn Summary"/>
      <sheetName val="银行存款余额验证表"/>
      <sheetName val="GW201 AR"/>
      <sheetName val="B2-3"/>
      <sheetName val="11_x0000__x0000__x0000__x0000__x0013_[N"/>
      <sheetName val="BPCOR DETAILS"/>
      <sheetName val="BPMKT DETAILS"/>
      <sheetName val="CIPA"/>
      <sheetName val=" IBPL0001"/>
      <sheetName val="Percentage"/>
      <sheetName val="ACT"/>
      <sheetName val="PES"/>
      <sheetName val="consol"/>
      <sheetName val="DSR"/>
      <sheetName val="TB1"/>
      <sheetName val="30Apr"/>
      <sheetName val="aged listing"/>
      <sheetName val="FDREPORT"/>
      <sheetName val="AC"/>
      <sheetName val="IS"/>
      <sheetName val="UB1"/>
      <sheetName val="PM Setting"/>
      <sheetName val="BS-3"/>
      <sheetName val="Desc Mstr"/>
      <sheetName val="LinkData"/>
      <sheetName val="JUNE EOH_MASTER _2_"/>
      <sheetName val="Mal Cem_A1 (RM)"/>
      <sheetName val="US GAAP  už nepoužívat!!!"/>
      <sheetName val="IBA&amp;HP"/>
      <sheetName val="O6(update on PEC8424)"/>
      <sheetName val="O4(update on CA)"/>
      <sheetName val="Significant Processes"/>
      <sheetName val="O-4.1"/>
      <sheetName val="A2-4"/>
      <sheetName val="General"/>
      <sheetName val="K-2"/>
      <sheetName val="PDPC0908"/>
      <sheetName val="Q-HP-11"/>
      <sheetName val="SCH D"/>
      <sheetName val="SCH 20"/>
      <sheetName val="CA working"/>
      <sheetName val="SAPTRAIAL"/>
      <sheetName val="U_4"/>
      <sheetName val="CA_Sheet4"/>
      <sheetName val="Kod_Negara_3"/>
      <sheetName val="Muka_13"/>
      <sheetName val="FF-2_(1)4"/>
      <sheetName val="1_LeadSchedule4"/>
      <sheetName val="Company_Info4"/>
      <sheetName val="5_Analysis4"/>
      <sheetName val="O1_-_Lead4"/>
      <sheetName val="6A_CA4"/>
      <sheetName val="Cost_centre_expenditure4"/>
      <sheetName val="M-1_Nov4"/>
      <sheetName val="Assumptions_13"/>
      <sheetName val="Assumptions_23"/>
      <sheetName val="Traffic_Tables3"/>
      <sheetName val="Breakdown_(1)4"/>
      <sheetName val="Comp_equip3"/>
      <sheetName val="addl_cost3"/>
      <sheetName val="Exchange_Rate3"/>
      <sheetName val="Interim_--&gt;_Top3"/>
      <sheetName val="Entity_Data3"/>
      <sheetName val="F-1_F-23"/>
      <sheetName val="P12_43"/>
      <sheetName val="K4__F&amp;F3"/>
      <sheetName val="JUNE_EOH-MASTER_(2)3"/>
      <sheetName val="stock1020v1_33"/>
      <sheetName val="4_Analysis3"/>
      <sheetName val="Obsol_20043"/>
      <sheetName val="SCH_B3"/>
      <sheetName val="ABR_P&amp;L3"/>
      <sheetName val="PLmth_3"/>
      <sheetName val="Loan_Amortization_Table3"/>
      <sheetName val="Curr_Prov___O73"/>
      <sheetName val="CBS_-_App13"/>
      <sheetName val="Palm_Oil_Prices3"/>
      <sheetName val="619030_oth_admin3"/>
      <sheetName val="Feb_043"/>
      <sheetName val="3_P&amp;L_3"/>
      <sheetName val="AUDIT_SCHEDULE3"/>
      <sheetName val="12月到货_3"/>
      <sheetName val="Assumption_sheet3"/>
      <sheetName val="M_MM3"/>
      <sheetName val="self_rating_20013"/>
      <sheetName val="Balance_Sheet3"/>
      <sheetName val="CA_Comp3"/>
      <sheetName val="Appx_B3"/>
      <sheetName val="61_HR3"/>
      <sheetName val="65_FINANCE3"/>
      <sheetName val="TAX_SCHEDULE2"/>
      <sheetName val="lead_3"/>
      <sheetName val="5E_CA_Comp3"/>
      <sheetName val="G2__Prepayments1"/>
      <sheetName val="Leasehold_improvement3"/>
      <sheetName val="FTT-_Profitability1"/>
      <sheetName val="Additional_Procedures1"/>
      <sheetName val="FTT-_Balance_Sheet1"/>
      <sheetName val="Sort_Of_SAP-GL1"/>
      <sheetName val="Electrical_1"/>
      <sheetName val="O2_TC1"/>
      <sheetName val="O4_CA1"/>
      <sheetName val="BIS_LIST-NTH_181"/>
      <sheetName val="U2_-_Sales1"/>
      <sheetName val="Total_CA_IA1"/>
      <sheetName val="U1_61"/>
      <sheetName val="15100_Prepayment1"/>
      <sheetName val="JAN_071"/>
      <sheetName val="JUL_061"/>
      <sheetName val="OCT_061"/>
      <sheetName val="Drop_List_References1"/>
      <sheetName val="TAX_SCHEDULE1"/>
      <sheetName val="G2__Prepayments"/>
      <sheetName val="FTT-_Profitability"/>
      <sheetName val="Additional_Procedures"/>
      <sheetName val="FTT-_Balance_Sheet"/>
      <sheetName val="Sort_Of_SAP-GL"/>
      <sheetName val="Electrical_"/>
      <sheetName val="O2_TC"/>
      <sheetName val="BIS_LIST-NTH_18"/>
      <sheetName val="U2_-_Sales"/>
      <sheetName val="Total_CA_IA"/>
      <sheetName val="U1_6"/>
      <sheetName val="Drop_List_References"/>
      <sheetName val="P4DDBFTESP"/>
      <sheetName val="IntDec00TespM&amp;B"/>
      <sheetName val="TAX COM"/>
      <sheetName val="K024-Sch14t&amp;&amp;"/>
      <sheetName val="G_Adv to OE"/>
      <sheetName val="ARP-G101"/>
      <sheetName val="ARP-U101"/>
      <sheetName val="ARP-U301"/>
      <sheetName val="E221"/>
      <sheetName val="MCA"/>
      <sheetName val="DaveScheduleTrend"/>
      <sheetName val="20.0"/>
      <sheetName val="03.0"/>
      <sheetName val="100.1"/>
      <sheetName val="in1"/>
      <sheetName val="Consolidated"/>
      <sheetName val="UKCSTG02"/>
      <sheetName val="Sheet1 (2)"/>
      <sheetName val="O1-1CA Sheet"/>
      <sheetName val="RT2-D"/>
      <sheetName val="NOTE2004"/>
      <sheetName val="M_CT_OUT"/>
      <sheetName val="TH_CPNVL"/>
      <sheetName val="11????_x0013_[N"/>
      <sheetName val="SHF (CE)"/>
      <sheetName val="SHF (FF)"/>
      <sheetName val="SHF (OE)"/>
      <sheetName val="WDF Ex Hermes"/>
      <sheetName val="GRAPH"/>
      <sheetName val="DateLookup"/>
      <sheetName val="sumdepn01"/>
      <sheetName val="GRP-PL98B"/>
      <sheetName val="G1 - Lead"/>
      <sheetName val="GIT as at 30 Nov03"/>
      <sheetName val="USD"/>
      <sheetName val="P &amp; L EP"/>
      <sheetName val="P&amp;L JB"/>
      <sheetName val="Defaulter"/>
      <sheetName val="BGT_Ref"/>
      <sheetName val="F1"/>
      <sheetName val="Acc"/>
      <sheetName val="Forecasts_VDF"/>
      <sheetName val="Reporting"/>
      <sheetName val="10. Charter Rate (All)"/>
      <sheetName val="_x0012_0"/>
      <sheetName val="2±"/>
      <sheetName val="O101-Prov for tax lead schedule"/>
      <sheetName val="Assumptions"/>
      <sheetName val="1999 LE"/>
      <sheetName val="16610"/>
      <sheetName val="1030002 A"/>
      <sheetName val="1030006 A"/>
      <sheetName val="PNL Statement"/>
      <sheetName val="工时统计"/>
      <sheetName val="Detail_Loan_Move__&amp;_Listing"/>
      <sheetName val="U2_2"/>
      <sheetName val="DECO_INCOME"/>
      <sheetName val="C_A_Sum_"/>
      <sheetName val="E101_Lead"/>
      <sheetName val="Sales_Price"/>
      <sheetName val="Drop_Down_Lists"/>
      <sheetName val="N2_Detailed_Listing_(Pre-final)"/>
      <sheetName val="Mach_&amp;_equip"/>
      <sheetName val="K101_"/>
      <sheetName val="DETAIL_PNL"/>
      <sheetName val="Precomm_Work"/>
      <sheetName val="U101_P&amp;L"/>
      <sheetName val="A4_4_(FY06)"/>
      <sheetName val="CR_AJE"/>
      <sheetName val="CFS_US-Canada_CAD"/>
      <sheetName val="CFS_AP-NZD_(Trade_Bills)"/>
      <sheetName val="may_06"/>
      <sheetName val="U2_Sales"/>
      <sheetName val="2_A_1_Fixed_Assets"/>
      <sheetName val="Balance_Sheet_Accoung"/>
      <sheetName val="U1_2"/>
      <sheetName val="U1_5"/>
      <sheetName val="U1_1"/>
      <sheetName val="U1_3"/>
      <sheetName val="Detail_Loan_Move__&amp;_Listing1"/>
      <sheetName val="U2_21"/>
      <sheetName val="DECO_INCOME1"/>
      <sheetName val="C_A_Sum_1"/>
      <sheetName val="E101_Lead1"/>
      <sheetName val="Sales_Price1"/>
      <sheetName val="Drop_Down_Lists1"/>
      <sheetName val="N2_Detailed_Listing_(Pre-final1"/>
      <sheetName val="Mach_&amp;_equip1"/>
      <sheetName val="K101_1"/>
      <sheetName val="03_Detailed1"/>
      <sheetName val="01_Bid_Price_summary1"/>
      <sheetName val="IS_by_Co_(Individual)1"/>
      <sheetName val="Customize_Your_Loan_Manager2"/>
      <sheetName val="24100_Accr_Liab2"/>
      <sheetName val="July_Posting1"/>
      <sheetName val="all_dept_master1"/>
      <sheetName val="F2-3-6_OH_absorbtion_rate_1"/>
      <sheetName val="_IB-PL-00-01_SUMMARY1"/>
      <sheetName val="DETAIL_PNL1"/>
      <sheetName val="Precomm_Work1"/>
      <sheetName val="SCH_4D(i)1"/>
      <sheetName val="SCH_7C1"/>
      <sheetName val="U101_P&amp;L1"/>
      <sheetName val="A4_4_(FY06)1"/>
      <sheetName val="CR_AJE1"/>
      <sheetName val="CFS_US-Canada_CAD1"/>
      <sheetName val="CFS_AP-NZD_(Trade_Bills)1"/>
      <sheetName val="Green_details1"/>
      <sheetName val="Gain_Loss_Calculation1"/>
      <sheetName val="may_061"/>
      <sheetName val="U2_Sales1"/>
      <sheetName val="2_A_1_Fixed_Assets1"/>
      <sheetName val="Balance_Sheet_Accoung1"/>
      <sheetName val="U1_21"/>
      <sheetName val="U1_51"/>
      <sheetName val="U1_11"/>
      <sheetName val="U1_31"/>
      <sheetName val="FTT-_Profitability2"/>
      <sheetName val="Additional_Procedures2"/>
      <sheetName val="FTT-_Balance_Sheet2"/>
      <sheetName val="Sort_Of_SAP-GL2"/>
      <sheetName val="Electrical_2"/>
      <sheetName val="O2_TC2"/>
      <sheetName val="O4_CA2"/>
      <sheetName val="BIS_LIST-NTH_182"/>
      <sheetName val="U2_-_Sales2"/>
      <sheetName val="G2__Prepayments2"/>
      <sheetName val="Total_CA_IA2"/>
      <sheetName val="U1_62"/>
      <sheetName val="JAN_072"/>
      <sheetName val="JUL_062"/>
      <sheetName val="OCT_062"/>
      <sheetName val="15100_Prepayment2"/>
      <sheetName val="Drop_List_References2"/>
      <sheetName val="Detail_Loan_Move__&amp;_Listing2"/>
      <sheetName val="U2_22"/>
      <sheetName val="DECO_INCOME2"/>
      <sheetName val="C_A_Sum_2"/>
      <sheetName val="E101_Lead2"/>
      <sheetName val="Sales_Price2"/>
      <sheetName val="Drop_Down_Lists2"/>
      <sheetName val="N2_Detailed_Listing_(Pre-final2"/>
      <sheetName val="Mach_&amp;_equip2"/>
      <sheetName val="K101_2"/>
      <sheetName val="03_Detailed2"/>
      <sheetName val="01_Bid_Price_summary2"/>
      <sheetName val="IS_by_Co_(Individual)2"/>
      <sheetName val="Customize_Your_Loan_Manager3"/>
      <sheetName val="24100_Accr_Liab3"/>
      <sheetName val="July_Posting2"/>
      <sheetName val="all_dept_master2"/>
      <sheetName val="F2-3-6_OH_absorbtion_rate_2"/>
      <sheetName val="_IB-PL-00-01_SUMMARY2"/>
      <sheetName val="DETAIL_PNL2"/>
      <sheetName val="Precomm_Work2"/>
      <sheetName val="SCH_4D(i)2"/>
      <sheetName val="SCH_7C2"/>
      <sheetName val="U101_P&amp;L2"/>
      <sheetName val="A4_4_(FY06)2"/>
      <sheetName val="CR_AJE2"/>
      <sheetName val="CFS_US-Canada_CAD2"/>
      <sheetName val="CFS_AP-NZD_(Trade_Bills)2"/>
      <sheetName val="Green_details2"/>
      <sheetName val="Gain_Loss_Calculation2"/>
      <sheetName val="may_062"/>
      <sheetName val="U2_Sales2"/>
      <sheetName val="2_A_1_Fixed_Assets2"/>
      <sheetName val="Balance_Sheet_Accoung2"/>
      <sheetName val="U1_22"/>
      <sheetName val="U1_52"/>
      <sheetName val="U1_12"/>
      <sheetName val="U1_32"/>
      <sheetName val="MTD_PL1"/>
      <sheetName val="1A_TaxComp_(pi)1"/>
      <sheetName val="Input_Table1"/>
      <sheetName val="Pack_St_Val_95_(Local)"/>
      <sheetName val="Co_info"/>
      <sheetName val="Pareto_Daily"/>
      <sheetName val="TaxComp"/>
      <sheetName val="US Bal_Sheet"/>
      <sheetName val="U_5"/>
      <sheetName val="CA_Sheet5"/>
      <sheetName val="5_Analysis5"/>
      <sheetName val="FF-2_(1)5"/>
      <sheetName val="O1_-_Lead5"/>
      <sheetName val="Cost_centre_expenditure5"/>
      <sheetName val="1_LeadSchedule5"/>
      <sheetName val="M-1_Nov5"/>
      <sheetName val="Company_Info5"/>
      <sheetName val="6A_CA5"/>
      <sheetName val="Comp_equip4"/>
      <sheetName val="addl_cost4"/>
      <sheetName val="Breakdown_(1)5"/>
      <sheetName val="Assumptions_14"/>
      <sheetName val="Assumptions_24"/>
      <sheetName val="Traffic_Tables4"/>
      <sheetName val="Interim_--&gt;_Top4"/>
      <sheetName val="Exchange_Rate4"/>
      <sheetName val="Entity_Data4"/>
      <sheetName val="F-1_F-24"/>
      <sheetName val="P12_44"/>
      <sheetName val="Kod_Negara_4"/>
      <sheetName val="Muka_14"/>
      <sheetName val="K4__F&amp;F4"/>
      <sheetName val="JUNE_EOH-MASTER_(2)4"/>
      <sheetName val="stock1020v1_34"/>
      <sheetName val="4_Analysis4"/>
      <sheetName val="Obsol_20044"/>
      <sheetName val="Curr_Prov___O74"/>
      <sheetName val="SCH_B4"/>
      <sheetName val="ABR_P&amp;L4"/>
      <sheetName val="PLmth_4"/>
      <sheetName val="Loan_Amortization_Table4"/>
      <sheetName val="CBS_-_App14"/>
      <sheetName val="3_P&amp;L_4"/>
      <sheetName val="Palm_Oil_Prices4"/>
      <sheetName val="619030_oth_admin4"/>
      <sheetName val="Feb_044"/>
      <sheetName val="12月到货_4"/>
      <sheetName val="Balance_Sheet4"/>
      <sheetName val="CA_Comp4"/>
      <sheetName val="Appx_B4"/>
      <sheetName val="61_HR4"/>
      <sheetName val="65_FINANCE4"/>
      <sheetName val="lead_4"/>
      <sheetName val="5E_CA_Comp4"/>
      <sheetName val="AUDIT_SCHEDULE4"/>
      <sheetName val="Assumption_sheet4"/>
      <sheetName val="M_MM4"/>
      <sheetName val="self_rating_20014"/>
      <sheetName val="Leasehold_improvement4"/>
      <sheetName val="TAX_SCHEDULE3"/>
      <sheetName val="Pareto_Daily1"/>
      <sheetName val="C400-Cash_Cut_off1"/>
      <sheetName val="Currency_deposit-MYR1"/>
      <sheetName val="Cum_91-931"/>
      <sheetName val="Dec_941"/>
      <sheetName val="depn-Sep_031"/>
      <sheetName val="Lookup_Data1"/>
      <sheetName val="Atth_CC1"/>
      <sheetName val="Input_Director_Info_&amp;_Part_Q1"/>
      <sheetName val="SCH_4_-_71"/>
      <sheetName val="PRICE_@_31_Jan_20001"/>
      <sheetName val="Travel_Overseas1"/>
      <sheetName val="Seagate__share_in_units1"/>
      <sheetName val="FF_2__1_1"/>
      <sheetName val="Leasehold_Land1"/>
      <sheetName val="NTFS_20031"/>
      <sheetName val="Nav_(r)1"/>
      <sheetName val="NOTE_21"/>
      <sheetName val="Format_(2)1"/>
      <sheetName val="Sch_221"/>
      <sheetName val="K1-1_Addn1"/>
      <sheetName val="adm&amp;selling_exp1"/>
      <sheetName val="MTD_PL2"/>
      <sheetName val="1A_TaxComp_(pi)2"/>
      <sheetName val="Input_Table2"/>
      <sheetName val="Pack_St_Val_95_(Local)1"/>
      <sheetName val="Co_info1"/>
      <sheetName val="Cash&amp;Bank_-_A1"/>
      <sheetName val="Permanent_info1"/>
      <sheetName val="1999_Actuals1"/>
      <sheetName val="Interim_____Top1"/>
      <sheetName val="LQ4_1"/>
      <sheetName val="ADD_NA1"/>
      <sheetName val="Chart_of_acct_1"/>
      <sheetName val="Profit_&amp;_Loss1"/>
      <sheetName val="Appendix_A1"/>
      <sheetName val="3a__PM_by_customerJan1"/>
      <sheetName val="LC___TR_Listing1"/>
      <sheetName val="FYI_-_固定资产明细表1"/>
      <sheetName val="Test_of_Beginning1"/>
      <sheetName val="KC_TEO1"/>
      <sheetName val="PROV_DD1"/>
      <sheetName val="Deferred_Sales_Aug041"/>
      <sheetName val="financial_statements1"/>
      <sheetName val="SGT_New_Equipment_Sta_Al_input1"/>
      <sheetName val="Details__(Link)1"/>
      <sheetName val="F101_-_inventory_1"/>
      <sheetName val="O101_-_Lead1"/>
      <sheetName val="Bil_BE1"/>
      <sheetName val="2_A2_L_Fixed_Assets1"/>
      <sheetName val="fiscal_depr(E)1"/>
      <sheetName val="Depn_Summary1"/>
      <sheetName val="GW201_AR1"/>
      <sheetName val="11[N"/>
      <sheetName val="FA_addition1"/>
      <sheetName val="Treasury_-_GSL_0%1"/>
      <sheetName val="PM_Setting1"/>
      <sheetName val="Desc_Mstr1"/>
      <sheetName val="JUNE_EOH_MASTER__2_1"/>
      <sheetName val="Mal_Cem_A1_(RM)1"/>
      <sheetName val="US_GAAP__už_nepoužívat!!!1"/>
      <sheetName val="O6(update_on_PEC8424)1"/>
      <sheetName val="O4(update_on_CA)1"/>
      <sheetName val="Significant_Processes1"/>
      <sheetName val="O-4_11"/>
      <sheetName val="SCH_D"/>
      <sheetName val="SCH_20"/>
      <sheetName val="CA_working"/>
      <sheetName val="20_0"/>
      <sheetName val="03_0"/>
      <sheetName val="100_1"/>
      <sheetName val="BPCOR_DETAILS"/>
      <sheetName val="BPMKT_DETAILS"/>
      <sheetName val="_IBPL0001"/>
      <sheetName val="Sheet1_(2)"/>
      <sheetName val="O1-1CA_Sheet"/>
      <sheetName val="aged_listing"/>
      <sheetName val="G_Adv_to_OE"/>
      <sheetName val="Consol_BS"/>
      <sheetName val="IC_BAL"/>
      <sheetName val="Expense_Summary"/>
      <sheetName val="TAX_COM"/>
      <sheetName val="WDF_Ex_Hermes"/>
      <sheetName val="SHF_(CE)"/>
      <sheetName val="SHF_(FF)"/>
      <sheetName val="SHF_(OE)"/>
      <sheetName val="C400-Cash_Cut_off"/>
      <sheetName val="Currency_deposit-MYR"/>
      <sheetName val="Cum_91-93"/>
      <sheetName val="Dec_94"/>
      <sheetName val="depn-Sep_03"/>
      <sheetName val="Lookup_Data"/>
      <sheetName val="Atth_CC"/>
      <sheetName val="Input_Director_Info_&amp;_Part_Q"/>
      <sheetName val="SCH_4_-_7"/>
      <sheetName val="PRICE_@_31_Jan_2000"/>
      <sheetName val="Travel_Overseas"/>
      <sheetName val="Seagate__share_in_units"/>
      <sheetName val="Leasehold_Land"/>
      <sheetName val="NTFS_2003"/>
      <sheetName val="Nav_(r)"/>
      <sheetName val="NOTE_2"/>
      <sheetName val="Format_(2)"/>
      <sheetName val="Sch_22"/>
      <sheetName val="K1-1_Addn"/>
      <sheetName val="adm&amp;selling_exp"/>
      <sheetName val="Permanent_info"/>
      <sheetName val="Cash&amp;Bank_-_A"/>
      <sheetName val="Bil_BE"/>
      <sheetName val="2_A2_L_Fixed_Assets"/>
      <sheetName val="1999_Actuals"/>
      <sheetName val="Interim_____Top"/>
      <sheetName val="LQ4_"/>
      <sheetName val="ADD_NA"/>
      <sheetName val="Chart_of_acct_"/>
      <sheetName val="Profit_&amp;_Loss"/>
      <sheetName val="Appendix_A"/>
      <sheetName val="3a__PM_by_customerJan"/>
      <sheetName val="LC___TR_Listing"/>
      <sheetName val="FYI_-_固定资产明细表"/>
      <sheetName val="Test_of_Beginning"/>
      <sheetName val="KC_TEO"/>
      <sheetName val="PROV_DD"/>
      <sheetName val="Deferred_Sales_Aug04"/>
      <sheetName val="financial_statements"/>
      <sheetName val="SGT_New_Equipment_Sta_Al_inputs"/>
      <sheetName val="Details__(Link)"/>
      <sheetName val="F101_-_inventory_"/>
      <sheetName val="O101_-_Lead"/>
      <sheetName val="fiscal_depr(E)"/>
      <sheetName val="Depn_Summary"/>
      <sheetName val="GW201_AR"/>
      <sheetName val="FA_addition"/>
      <sheetName val="Treasury_-_GSL_0%"/>
      <sheetName val="PM_Setting"/>
      <sheetName val="Desc_Mstr"/>
      <sheetName val="JUNE_EOH_MASTER__2_"/>
      <sheetName val="Mal_Cem_A1_(RM)"/>
      <sheetName val="US_GAAP__už_nepoužívat!!!"/>
      <sheetName val="O6(update_on_PEC8424)"/>
      <sheetName val="O4(update_on_CA)"/>
      <sheetName val="Significant_Processes"/>
      <sheetName val="O-4_1"/>
      <sheetName val="U_6"/>
      <sheetName val="FF-2_(1)6"/>
      <sheetName val="Cost_centre_expenditure6"/>
      <sheetName val="1_LeadSchedule6"/>
      <sheetName val="Company_Info6"/>
      <sheetName val="M-1_Nov6"/>
      <sheetName val="5_Analysis6"/>
      <sheetName val="CA_Sheet6"/>
      <sheetName val="6A_CA6"/>
      <sheetName val="O1_-_Lead6"/>
      <sheetName val="Breakdown_(1)6"/>
      <sheetName val="addl_cost5"/>
      <sheetName val="Comp_equip5"/>
      <sheetName val="Assumptions_15"/>
      <sheetName val="Assumptions_25"/>
      <sheetName val="Traffic_Tables5"/>
      <sheetName val="Exchange_Rate5"/>
      <sheetName val="Kod_Negara_5"/>
      <sheetName val="Muka_15"/>
      <sheetName val="K4__F&amp;F5"/>
      <sheetName val="Interim_--&gt;_Top5"/>
      <sheetName val="JUNE_EOH-MASTER_(2)5"/>
      <sheetName val="stock1020v1_35"/>
      <sheetName val="Entity_Data5"/>
      <sheetName val="F-1_F-25"/>
      <sheetName val="P12_45"/>
      <sheetName val="SCH_B5"/>
      <sheetName val="4_Analysis5"/>
      <sheetName val="Obsol_20045"/>
      <sheetName val="ABR_P&amp;L5"/>
      <sheetName val="PLmth_5"/>
      <sheetName val="Loan_Amortization_Table5"/>
      <sheetName val="Palm_Oil_Prices5"/>
      <sheetName val="619030_oth_admin5"/>
      <sheetName val="Feb_045"/>
      <sheetName val="3_P&amp;L_5"/>
      <sheetName val="CBS_-_App15"/>
      <sheetName val="Curr_Prov___O75"/>
      <sheetName val="AUDIT_SCHEDULE5"/>
      <sheetName val="Assumption_sheet5"/>
      <sheetName val="self_rating_20015"/>
      <sheetName val="M_MM5"/>
      <sheetName val="12月到货_5"/>
      <sheetName val="Balance_Sheet5"/>
      <sheetName val="CA_Comp5"/>
      <sheetName val="Appx_B5"/>
      <sheetName val="61_HR5"/>
      <sheetName val="65_FINANCE5"/>
      <sheetName val="lead_5"/>
      <sheetName val="5E_CA_Comp5"/>
      <sheetName val="Leasehold_improvement5"/>
      <sheetName val="U_7"/>
      <sheetName val="FF-2_(1)7"/>
      <sheetName val="Cost_centre_expenditure7"/>
      <sheetName val="1_LeadSchedule7"/>
      <sheetName val="Company_Info7"/>
      <sheetName val="M-1_Nov7"/>
      <sheetName val="5_Analysis7"/>
      <sheetName val="CA_Sheet7"/>
      <sheetName val="6A_CA7"/>
      <sheetName val="O1_-_Lead7"/>
      <sheetName val="Breakdown_(1)7"/>
      <sheetName val="addl_cost6"/>
      <sheetName val="Comp_equip6"/>
      <sheetName val="Assumptions_16"/>
      <sheetName val="Assumptions_26"/>
      <sheetName val="Traffic_Tables6"/>
      <sheetName val="Exchange_Rate6"/>
      <sheetName val="Kod_Negara_6"/>
      <sheetName val="Muka_16"/>
      <sheetName val="K4__F&amp;F6"/>
      <sheetName val="Interim_--&gt;_Top6"/>
      <sheetName val="JUNE_EOH-MASTER_(2)6"/>
      <sheetName val="stock1020v1_36"/>
      <sheetName val="Entity_Data6"/>
      <sheetName val="F-1_F-26"/>
      <sheetName val="P12_46"/>
      <sheetName val="SCH_B6"/>
      <sheetName val="4_Analysis6"/>
      <sheetName val="Obsol_20046"/>
      <sheetName val="ABR_P&amp;L6"/>
      <sheetName val="PLmth_6"/>
      <sheetName val="Loan_Amortization_Table6"/>
      <sheetName val="Palm_Oil_Prices6"/>
      <sheetName val="619030_oth_admin6"/>
      <sheetName val="Feb_046"/>
      <sheetName val="3_P&amp;L_6"/>
      <sheetName val="CBS_-_App16"/>
      <sheetName val="Curr_Prov___O76"/>
      <sheetName val="AUDIT_SCHEDULE6"/>
      <sheetName val="Assumption_sheet6"/>
      <sheetName val="flash"/>
      <sheetName val="instruction"/>
      <sheetName val="Profit Comp"/>
      <sheetName val="self_rating_20016"/>
      <sheetName val="M_MM6"/>
      <sheetName val="12月到货_6"/>
      <sheetName val="Balance_Sheet6"/>
      <sheetName val="CA_Comp6"/>
      <sheetName val="Appx_B6"/>
      <sheetName val="61_HR6"/>
      <sheetName val="65_FINANCE6"/>
      <sheetName val="lead_6"/>
      <sheetName val="5E_CA_Comp6"/>
      <sheetName val="Leasehold_improvement6"/>
      <sheetName val="U_8"/>
      <sheetName val="FF-2_(1)8"/>
      <sheetName val="Cost_centre_expenditure8"/>
      <sheetName val="1_LeadSchedule8"/>
      <sheetName val="Company_Info8"/>
      <sheetName val="M-1_Nov8"/>
      <sheetName val="5_Analysis8"/>
      <sheetName val="CA_Sheet8"/>
      <sheetName val="6A_CA8"/>
      <sheetName val="O1_-_Lead8"/>
      <sheetName val="Breakdown_(1)8"/>
      <sheetName val="addl_cost7"/>
      <sheetName val="Comp_equip7"/>
      <sheetName val="Assumptions_17"/>
      <sheetName val="Assumptions_27"/>
      <sheetName val="Traffic_Tables7"/>
      <sheetName val="Exchange_Rate7"/>
      <sheetName val="Kod_Negara_7"/>
      <sheetName val="Muka_17"/>
      <sheetName val="K4__F&amp;F7"/>
      <sheetName val="Interim_--&gt;_Top7"/>
      <sheetName val="JUNE_EOH-MASTER_(2)7"/>
      <sheetName val="stock1020v1_37"/>
      <sheetName val="Entity_Data7"/>
      <sheetName val="F-1_F-27"/>
      <sheetName val="P12_47"/>
      <sheetName val="SCH_B7"/>
      <sheetName val="4_Analysis7"/>
      <sheetName val="Obsol_20047"/>
      <sheetName val="ABR_P&amp;L7"/>
      <sheetName val="PLmth_7"/>
      <sheetName val="Loan_Amortization_Table7"/>
      <sheetName val="Palm_Oil_Prices7"/>
      <sheetName val="619030_oth_admin7"/>
      <sheetName val="Feb_047"/>
      <sheetName val="3_P&amp;L_7"/>
      <sheetName val="CBS_-_App17"/>
      <sheetName val="Curr_Prov___O77"/>
      <sheetName val="AUDIT_SCHEDULE7"/>
      <sheetName val="Assumption_sheet7"/>
      <sheetName val="self_rating_20017"/>
      <sheetName val="M_MM7"/>
      <sheetName val="12月到货_7"/>
      <sheetName val="Balance_Sheet7"/>
      <sheetName val="CA_Comp7"/>
      <sheetName val="Appx_B7"/>
      <sheetName val="61_HR7"/>
      <sheetName val="65_FINANCE7"/>
      <sheetName val="lead_7"/>
      <sheetName val="5E_CA_Comp7"/>
      <sheetName val="Leasehold_improvement7"/>
      <sheetName val="FTT-_Profitability3"/>
      <sheetName val="Additional_Procedures3"/>
      <sheetName val="FTT-_Balance_Sheet3"/>
      <sheetName val="Sort_Of_SAP-GL3"/>
      <sheetName val="Electrical_3"/>
      <sheetName val="O2_TC3"/>
      <sheetName val="O4_CA3"/>
      <sheetName val="BIS_LIST-NTH_183"/>
      <sheetName val="U2_-_Sales3"/>
      <sheetName val="G2__Prepayments3"/>
      <sheetName val="Total_CA_IA3"/>
      <sheetName val="15100_Prepayment3"/>
      <sheetName val="JAN_073"/>
      <sheetName val="JUL_063"/>
      <sheetName val="OCT_063"/>
      <sheetName val="(O3) CA Sheet"/>
      <sheetName val="TPpl"/>
      <sheetName val="SPpl"/>
      <sheetName val="E3.1"/>
      <sheetName val="E1.1"/>
      <sheetName val="E2.1"/>
      <sheetName val="E-1"/>
      <sheetName val="list-direc"/>
      <sheetName val="Reference2"/>
      <sheetName val="FPD"/>
      <sheetName val="511310"/>
      <sheetName val="China FC Summary"/>
      <sheetName val="Lehman"/>
      <sheetName val="Seymour"/>
      <sheetName val="GSM-1C(ii)"/>
      <sheetName val="ManHours"/>
      <sheetName val="4_Analysis_x001d_"/>
      <sheetName val="4_Analysis°"/>
      <sheetName val="EmphasisList"/>
      <sheetName val="Upload"/>
      <sheetName val="SBUList"/>
      <sheetName val="KR-ImpCtry"/>
      <sheetName val="Bang chiet tinh TBA"/>
      <sheetName val="Budget"/>
      <sheetName val="I2 Dep"/>
      <sheetName val="WarrantA"/>
      <sheetName val="Code Lookups"/>
      <sheetName val="Zero Curve"/>
      <sheetName val="Loan Calcs"/>
      <sheetName val="Holidays"/>
      <sheetName val="TTDZ22"/>
      <sheetName val="Register"/>
      <sheetName val="Inc&amp;Exp"/>
      <sheetName val="ASSLIST2.XLS"/>
      <sheetName val="U1.7"/>
      <sheetName val="Ratio"/>
      <sheetName val="Parameters"/>
      <sheetName val="Freezers"/>
      <sheetName val="DATABASE"/>
      <sheetName val="O-5"/>
      <sheetName val="CA-PRE(P)"/>
      <sheetName val="I101"/>
      <sheetName val="Drop down list"/>
      <sheetName val="E201"/>
      <sheetName val="INPUT-FRS"/>
      <sheetName val="E304"/>
      <sheetName val="U201"/>
      <sheetName val="MP"/>
      <sheetName val="G1_-_Lead"/>
      <sheetName val="GIT_as_at_30_Nov03"/>
      <sheetName val="OE"/>
      <sheetName val="Sales - Machinery &amp; Equipment"/>
      <sheetName val="BOX SUM"/>
      <sheetName val="FIN GOOD"/>
      <sheetName val="ProductCode"/>
      <sheetName val="K4-13"/>
      <sheetName val="Ex_Rate"/>
      <sheetName val="Net Trans Sum"/>
      <sheetName val="SAD"/>
      <sheetName val="RMB"/>
      <sheetName val="目录"/>
      <sheetName val="India Mapping"/>
      <sheetName val="11_N"/>
      <sheetName val="meeting"/>
      <sheetName val="U_9"/>
      <sheetName val="U_10"/>
      <sheetName val="U_11"/>
      <sheetName val="U_12"/>
      <sheetName val="M-2"/>
      <sheetName val="A5"/>
      <sheetName val="BP-BREAK"/>
      <sheetName val="Renovation"/>
      <sheetName val="4_Analysis-"/>
      <sheetName val="Sum"/>
      <sheetName val="Ongoing"/>
      <sheetName val="AR JAN'02"/>
      <sheetName val="供应商资料"/>
      <sheetName val="LDE revised"/>
      <sheetName val="KP-2-1-1(old)"/>
      <sheetName val="PF revised"/>
      <sheetName val="SCH 4B"/>
      <sheetName val="DropDown"/>
      <sheetName val="Open"/>
      <sheetName val="Function"/>
      <sheetName val="Noisuy-LLL"/>
      <sheetName val="LET"/>
      <sheetName val="11_x005f_x0000__x005f_x0000__x005f_x0000__x005f_x0000__"/>
      <sheetName val="DATA QC"/>
      <sheetName val="DATA QC YTD"/>
      <sheetName val="DATA TRANS"/>
      <sheetName val="DATA TRANS YTD"/>
      <sheetName val="调整后帐龄及明细表"/>
      <sheetName val="Jan 01"/>
      <sheetName val="8401.10"/>
      <sheetName val="2. Trial Balance"/>
      <sheetName val="BB2020"/>
      <sheetName val="BB-2020 (1)"/>
      <sheetName val="EPC2020"/>
      <sheetName val="INCOME - BB"/>
      <sheetName val="INCOME - BB (1)"/>
      <sheetName val="INCOME - EPC"/>
      <sheetName val="ADMIN COST"/>
      <sheetName val="FX"/>
      <sheetName val="Sch 4"/>
      <sheetName val="U1 P&amp;L"/>
      <sheetName val="x1"/>
      <sheetName val="Ì¯Ïú±í"/>
      <sheetName val="ÙYÁÏ"/>
      <sheetName val="GCF"/>
      <sheetName val="Tax Schedules"/>
      <sheetName val="disposal of PPE"/>
      <sheetName val="SCHE-F"/>
      <sheetName val="LETTER"/>
      <sheetName val="10__Charter_Rate_(All)"/>
      <sheetName val="11????[N"/>
      <sheetName val="O101-Prov_for_tax_lead_schedule"/>
      <sheetName val="1999_LE"/>
      <sheetName val="1030002_A"/>
      <sheetName val="1030006_A"/>
      <sheetName val="0"/>
      <sheetName val="Profit_Comp"/>
      <sheetName val="TAX_SCHEDULE4"/>
      <sheetName val="U1_63"/>
      <sheetName val="Drop_List_References3"/>
      <sheetName val="BPCOR_DETAILS1"/>
      <sheetName val="BPMKT_DETAILS1"/>
      <sheetName val="_IBPL00011"/>
      <sheetName val="aged_listing1"/>
      <sheetName val="Consol_BS1"/>
      <sheetName val="IC_BAL1"/>
      <sheetName val="SHF_(CE)1"/>
      <sheetName val="SHF_(FF)1"/>
      <sheetName val="SHF_(OE)1"/>
      <sheetName val="G_Adv_to_OE1"/>
      <sheetName val="SCH_D1"/>
      <sheetName val="SCH_201"/>
      <sheetName val="CA_working1"/>
      <sheetName val="20_01"/>
      <sheetName val="03_01"/>
      <sheetName val="100_11"/>
      <sheetName val="Sheet1_(2)1"/>
      <sheetName val="O1-1CA_Sheet1"/>
      <sheetName val="Expense_Summary1"/>
      <sheetName val="TAX_COM1"/>
      <sheetName val="10__Charter_Rate_(All)1"/>
      <sheetName val="WDF_Ex_Hermes1"/>
      <sheetName val="G1_-_Lead1"/>
      <sheetName val="GIT_as_at_30_Nov031"/>
      <sheetName val="O101-Prov_for_tax_lead_schedul1"/>
      <sheetName val="1999_LE1"/>
      <sheetName val="1030002_A1"/>
      <sheetName val="1030006_A1"/>
      <sheetName val="Profit_Comp1"/>
      <sheetName val="BB.02"/>
      <sheetName val="T3-MNB"/>
      <sheetName val="F1.2"/>
      <sheetName val="G1"/>
      <sheetName val="参照(1)"/>
      <sheetName val="table"/>
      <sheetName val="K11"/>
      <sheetName val="YTD"/>
      <sheetName val="YTD final"/>
      <sheetName val="Month final"/>
      <sheetName val="Anx1"/>
      <sheetName val="Main orig"/>
      <sheetName val="03ELITEBA"/>
      <sheetName val="03ELITENO"/>
      <sheetName val="Leasehold_Land2"/>
      <sheetName val="NTFS_20032"/>
      <sheetName val="Nav_(r)2"/>
      <sheetName val="24100_Accr_Liab4"/>
      <sheetName val="Customize_Your_Loan_Manager4"/>
      <sheetName val="IS_by_Co_(Individual)3"/>
      <sheetName val="Green_details3"/>
      <sheetName val="Mach_&amp;_equip3"/>
      <sheetName val="K101_3"/>
      <sheetName val="03_Detailed3"/>
      <sheetName val="01_Bid_Price_summary3"/>
      <sheetName val="July_Posting3"/>
      <sheetName val="all_dept_master3"/>
      <sheetName val="Gain_Loss_Calculation3"/>
      <sheetName val="_IB-PL-00-01_SUMMARY3"/>
      <sheetName val="Precomm_Work3"/>
      <sheetName val="Leasehold_Land3"/>
      <sheetName val="NTFS_20033"/>
      <sheetName val="Nav_(r)3"/>
      <sheetName val="O2"/>
      <sheetName val="ws9"/>
      <sheetName val="U52"/>
      <sheetName val="wsData"/>
      <sheetName val="O2_Tax comp"/>
      <sheetName val="10401"/>
      <sheetName val="C400-Cash_Cut_off2"/>
      <sheetName val="Currency_deposit-MYR2"/>
      <sheetName val="Format_(2)2"/>
      <sheetName val="Cum_91-932"/>
      <sheetName val="Dec_942"/>
      <sheetName val="depn-Sep_032"/>
      <sheetName val="Lookup_Data2"/>
      <sheetName val="Atth_CC2"/>
      <sheetName val="Input_Director_Info_&amp;_Part_Q2"/>
      <sheetName val="SCH_4_-_72"/>
      <sheetName val="K001-11 Leasehold Land"/>
      <sheetName val="materiallist"/>
      <sheetName val="Q(HP)"/>
      <sheetName val="DD"/>
      <sheetName val="BSI"/>
      <sheetName val="acs"/>
      <sheetName val="Yield"/>
      <sheetName val="SCHEDULE"/>
      <sheetName val="Q-HP-39"/>
      <sheetName val="Q-HP-14"/>
      <sheetName val="Q-HP-31"/>
      <sheetName val="TLoan"/>
      <sheetName val="MPL"/>
      <sheetName val="PM, TE &amp; SAD"/>
      <sheetName val="FF-2_(1)9"/>
      <sheetName val="CA_Sheet9"/>
      <sheetName val="5_Analysis9"/>
      <sheetName val="O1_-_Lead9"/>
      <sheetName val="Cost_centre_expenditure9"/>
      <sheetName val="1_LeadSchedule9"/>
      <sheetName val="M-1_Nov9"/>
      <sheetName val="Company_Info9"/>
      <sheetName val="6A_CA9"/>
      <sheetName val="Comp_equip8"/>
      <sheetName val="addl_cost8"/>
      <sheetName val="Breakdown_(1)9"/>
      <sheetName val="Assumptions_18"/>
      <sheetName val="Assumptions_28"/>
      <sheetName val="Traffic_Tables8"/>
      <sheetName val="Interim_--&gt;_Top8"/>
      <sheetName val="Exchange_Rate8"/>
      <sheetName val="Entity_Data8"/>
      <sheetName val="F-1_F-28"/>
      <sheetName val="P12_48"/>
      <sheetName val="Kod_Negara_8"/>
      <sheetName val="Muka_18"/>
      <sheetName val="K4__F&amp;F8"/>
      <sheetName val="JUNE_EOH-MASTER_(2)8"/>
      <sheetName val="stock1020v1_38"/>
      <sheetName val="4_Analysis8"/>
      <sheetName val="Obsol_20048"/>
      <sheetName val="SCH_B8"/>
      <sheetName val="ABR_P&amp;L8"/>
      <sheetName val="PLmth_8"/>
      <sheetName val="Loan_Amortization_Table8"/>
      <sheetName val="Curr_Prov___O78"/>
      <sheetName val="CBS_-_App18"/>
      <sheetName val="12月到货_8"/>
      <sheetName val="3_P&amp;L_8"/>
      <sheetName val="Palm_Oil_Prices8"/>
      <sheetName val="619030_oth_admin8"/>
      <sheetName val="Feb_048"/>
      <sheetName val="Balance_Sheet8"/>
      <sheetName val="CA_Comp8"/>
      <sheetName val="Appx_B8"/>
      <sheetName val="61_HR8"/>
      <sheetName val="65_FINANCE8"/>
      <sheetName val="lead_8"/>
      <sheetName val="5E_CA_Comp8"/>
      <sheetName val="AUDIT_SCHEDULE8"/>
      <sheetName val="FTT-_Profitability4"/>
      <sheetName val="Additional_Procedures4"/>
      <sheetName val="FTT-_Balance_Sheet4"/>
      <sheetName val="Sort_Of_SAP-GL4"/>
      <sheetName val="Electrical_4"/>
      <sheetName val="O2_TC4"/>
      <sheetName val="O4_CA4"/>
      <sheetName val="Assumption_sheet8"/>
      <sheetName val="M_MM8"/>
      <sheetName val="self_rating_20018"/>
      <sheetName val="BIS_LIST-NTH_184"/>
      <sheetName val="U2_-_Sales4"/>
      <sheetName val="Total_CA_IA4"/>
      <sheetName val="G2__Prepayments4"/>
      <sheetName val="Leasehold_improvement8"/>
      <sheetName val="TAX_SCHEDULE5"/>
      <sheetName val="U1_64"/>
      <sheetName val="JAN_074"/>
      <sheetName val="JUL_064"/>
      <sheetName val="OCT_064"/>
      <sheetName val="15100_Prepayment4"/>
      <sheetName val="Drop_List_References4"/>
      <sheetName val="E101_Lead3"/>
      <sheetName val="Sales_Price3"/>
      <sheetName val="Drop_Down_Lists3"/>
      <sheetName val="Detail_Loan_Move__&amp;_Listing3"/>
      <sheetName val="N2_Detailed_Listing_(Pre-final3"/>
      <sheetName val="03_Detailed4"/>
      <sheetName val="01_Bid_Price_summary4"/>
      <sheetName val="IS_by_Co_(Individual)4"/>
      <sheetName val="Customize_Your_Loan_Manager5"/>
      <sheetName val="24100_Accr_Liab5"/>
      <sheetName val="July_Posting4"/>
      <sheetName val="all_dept_master4"/>
      <sheetName val="C_A_Sum_3"/>
      <sheetName val="F2-3-6_OH_absorbtion_rate_4"/>
      <sheetName val="_IB-PL-00-01_SUMMARY4"/>
      <sheetName val="DETAIL_PNL3"/>
      <sheetName val="SCH_4D(i)4"/>
      <sheetName val="SCH_7C4"/>
      <sheetName val="U101_P&amp;L3"/>
      <sheetName val="A4_4_(FY06)3"/>
      <sheetName val="CR_AJE3"/>
      <sheetName val="CFS_US-Canada_CAD3"/>
      <sheetName val="CFS_AP-NZD_(Trade_Bills)3"/>
      <sheetName val="Green_details4"/>
      <sheetName val="Gain_Loss_Calculation4"/>
      <sheetName val="2_A_1_Fixed_Assets3"/>
      <sheetName val="U2_23"/>
      <sheetName val="DECO_INCOME3"/>
      <sheetName val="Pareto_Daily3"/>
      <sheetName val="U2_Sales3"/>
      <sheetName val="may_063"/>
      <sheetName val="Balance_Sheet_Accoung3"/>
      <sheetName val="U1_23"/>
      <sheetName val="U1_53"/>
      <sheetName val="U1_13"/>
      <sheetName val="U1_33"/>
      <sheetName val="C400-Cash_Cut_off3"/>
      <sheetName val="Currency_deposit-MYR3"/>
      <sheetName val="Cum_91-933"/>
      <sheetName val="Dec_943"/>
      <sheetName val="depn-Sep_033"/>
      <sheetName val="Lookup_Data3"/>
      <sheetName val="Atth_CC3"/>
      <sheetName val="Input_Director_Info_&amp;_Part_Q3"/>
      <sheetName val="SCH_4_-_73"/>
      <sheetName val="PRICE_@_31_Jan_20003"/>
      <sheetName val="Travel_Overseas3"/>
      <sheetName val="Seagate__share_in_units3"/>
      <sheetName val="FF_2__1_3"/>
      <sheetName val="NOTE_23"/>
      <sheetName val="Format_(2)3"/>
      <sheetName val="Sch_223"/>
      <sheetName val="K1-1_Addn3"/>
      <sheetName val="adm&amp;selling_exp3"/>
      <sheetName val="MTD_PL4"/>
      <sheetName val="1A_TaxComp_(pi)4"/>
      <sheetName val="Input_Table4"/>
      <sheetName val="Pack_St_Val_95_(Local)3"/>
      <sheetName val="Co_info3"/>
      <sheetName val="Permanent_info3"/>
      <sheetName val="Cash&amp;Bank_-_A3"/>
      <sheetName val="2_A2_L_Fixed_Assets3"/>
      <sheetName val="Bil_BE3"/>
      <sheetName val="1999_Actuals3"/>
      <sheetName val="Interim_____Top3"/>
      <sheetName val="LQ4_3"/>
      <sheetName val="ADD_NA3"/>
      <sheetName val="Chart_of_acct_3"/>
      <sheetName val="Profit_&amp;_Loss3"/>
      <sheetName val="Appendix_A3"/>
      <sheetName val="3a__PM_by_customerJan3"/>
      <sheetName val="LC___TR_Listing3"/>
      <sheetName val="FYI_-_固定资产明细表3"/>
      <sheetName val="Test_of_Beginning3"/>
      <sheetName val="KC_TEO3"/>
      <sheetName val="PROV_DD3"/>
      <sheetName val="Deferred_Sales_Aug043"/>
      <sheetName val="financial_statements3"/>
      <sheetName val="SGT_New_Equipment_Sta_Al_input3"/>
      <sheetName val="Details__(Link)3"/>
      <sheetName val="F101_-_inventory_3"/>
      <sheetName val="O101_-_Lead3"/>
      <sheetName val="fiscal_depr(E)3"/>
      <sheetName val="Depn_Summary3"/>
      <sheetName val="GW201_AR3"/>
      <sheetName val="FA_addition3"/>
      <sheetName val="Treasury_-_GSL_0%3"/>
      <sheetName val="PM_Setting3"/>
      <sheetName val="Desc_Mstr3"/>
      <sheetName val="JUNE_EOH_MASTER__2_3"/>
      <sheetName val="Mal_Cem_A1_(RM)3"/>
      <sheetName val="US_GAAP__už_nepoužívat!!!3"/>
      <sheetName val="O6(update_on_PEC8424)3"/>
      <sheetName val="O4(update_on_CA)3"/>
      <sheetName val="Significant_Processes3"/>
      <sheetName val="O-4_13"/>
      <sheetName val="SCH_D2"/>
      <sheetName val="SCH_202"/>
      <sheetName val="CA_working2"/>
      <sheetName val="20_02"/>
      <sheetName val="03_02"/>
      <sheetName val="100_12"/>
      <sheetName val="BPCOR_DETAILS2"/>
      <sheetName val="BPMKT_DETAILS2"/>
      <sheetName val="_IBPL00012"/>
      <sheetName val="Sheet1_(2)2"/>
      <sheetName val="O1-1CA_Sheet2"/>
      <sheetName val="aged_listing2"/>
      <sheetName val="G_Adv_to_OE2"/>
      <sheetName val="Consol_BS2"/>
      <sheetName val="IC_BAL2"/>
      <sheetName val="Expense_Summary2"/>
      <sheetName val="TAX_COM2"/>
      <sheetName val="WDF_Ex_Hermes2"/>
      <sheetName val="SHF_(CE)2"/>
      <sheetName val="SHF_(FF)2"/>
      <sheetName val="SHF_(OE)2"/>
      <sheetName val="US_Bal_Sheet1"/>
      <sheetName val="PNL_Statement"/>
      <sheetName val="P_&amp;_L_EP"/>
      <sheetName val="P&amp;L_JB"/>
      <sheetName val="(O3)_CA_Sheet"/>
      <sheetName val="E3_1"/>
      <sheetName val="E1_1"/>
      <sheetName val="E2_1"/>
      <sheetName val="China_FC_Summary"/>
      <sheetName val="F2-3-6_OH_absorbtion_rate_3"/>
      <sheetName val="SCH_4D(i)3"/>
      <sheetName val="SCH_7C3"/>
      <sheetName val="Pareto_Daily2"/>
      <sheetName val="PRICE_@_31_Jan_20002"/>
      <sheetName val="Travel_Overseas2"/>
      <sheetName val="Seagate__share_in_units2"/>
      <sheetName val="FF_2__1_2"/>
      <sheetName val="NOTE_22"/>
      <sheetName val="Sch_222"/>
      <sheetName val="K1-1_Addn2"/>
      <sheetName val="adm&amp;selling_exp2"/>
      <sheetName val="MTD_PL3"/>
      <sheetName val="1A_TaxComp_(pi)3"/>
      <sheetName val="Input_Table3"/>
      <sheetName val="Pack_St_Val_95_(Local)2"/>
      <sheetName val="Co_info2"/>
      <sheetName val="Permanent_info2"/>
      <sheetName val="Cash&amp;Bank_-_A2"/>
      <sheetName val="1999_Actuals2"/>
      <sheetName val="Interim_____Top2"/>
      <sheetName val="LQ4_2"/>
      <sheetName val="ADD_NA2"/>
      <sheetName val="Chart_of_acct_2"/>
      <sheetName val="Profit_&amp;_Loss2"/>
      <sheetName val="Appendix_A2"/>
      <sheetName val="3a__PM_by_customerJan2"/>
      <sheetName val="LC___TR_Listing2"/>
      <sheetName val="Bil_BE2"/>
      <sheetName val="2_A2_L_Fixed_Assets2"/>
      <sheetName val="FYI_-_固定资产明细表2"/>
      <sheetName val="Test_of_Beginning2"/>
      <sheetName val="KC_TEO2"/>
      <sheetName val="PROV_DD2"/>
      <sheetName val="Deferred_Sales_Aug042"/>
      <sheetName val="financial_statements2"/>
      <sheetName val="SGT_New_Equipment_Sta_Al_input2"/>
      <sheetName val="Details__(Link)2"/>
      <sheetName val="F101_-_inventory_2"/>
      <sheetName val="O101_-_Lead2"/>
      <sheetName val="fiscal_depr(E)2"/>
      <sheetName val="Depn_Summary2"/>
      <sheetName val="GW201_AR2"/>
      <sheetName val="FA_addition2"/>
      <sheetName val="Treasury_-_GSL_0%2"/>
      <sheetName val="PM_Setting2"/>
      <sheetName val="Desc_Mstr2"/>
      <sheetName val="JUNE_EOH_MASTER__2_2"/>
      <sheetName val="Mal_Cem_A1_(RM)2"/>
      <sheetName val="US_GAAP__už_nepoužívat!!!2"/>
      <sheetName val="O6(update_on_PEC8424)2"/>
      <sheetName val="O4(update_on_CA)2"/>
      <sheetName val="Significant_Processes2"/>
      <sheetName val="O-4_12"/>
      <sheetName val="US_Bal_Sheet"/>
      <sheetName val="Ratios"/>
      <sheetName val="Age311299TAS"/>
      <sheetName val="bldg-cost"/>
      <sheetName val="11_____x0013__N"/>
      <sheetName val="PL-F&amp;B"/>
      <sheetName val="Option"/>
      <sheetName val="XUSISheet"/>
      <sheetName val="0100"/>
      <sheetName val="vo"/>
      <sheetName val="DG "/>
      <sheetName val="BBKK-a.Chinh"/>
      <sheetName val="Ngay24-T04"/>
      <sheetName val="BBKK-a.Huong"/>
      <sheetName val="CHECK_RLSED1"/>
      <sheetName val="F-4l5"/>
      <sheetName val="11_x0000__x0000__x0000__x0000__"/>
      <sheetName val="_2__xls__2__xls_COV"/>
      <sheetName val="??表"/>
      <sheetName val="Ref"/>
      <sheetName val="Total"/>
      <sheetName val="TASintDec00"/>
      <sheetName val="[Nit344_AWPs.xl塅䕃⹌塅"/>
      <sheetName val="82A009X"/>
      <sheetName val="88E130X"/>
      <sheetName val="D01FAS"/>
      <sheetName val="W1"/>
      <sheetName val="Bldg"/>
      <sheetName val="profit"/>
      <sheetName val="SCH_4B"/>
      <sheetName val="ADJ_-_RATE"/>
      <sheetName val="Bang_chiet_tinh_TBA"/>
      <sheetName val="I2_Dep"/>
      <sheetName val="Sales_-_Machinery_&amp;_Equipment"/>
      <sheetName val="BOX_SUM"/>
      <sheetName val="FIN_GOOD"/>
      <sheetName val="Net_Trans_Sum"/>
      <sheetName val="Code_Lookups"/>
      <sheetName val="Zero_Curve"/>
      <sheetName val="Loan_Calcs"/>
      <sheetName val="AR_JAN'02"/>
      <sheetName val="Sch_4"/>
      <sheetName val="dropdowns"/>
      <sheetName val="ORloansPROVsep99"/>
      <sheetName val="KSIexps"/>
      <sheetName val="I600(F)"/>
      <sheetName val="Detail"/>
      <sheetName val="SGUN"/>
      <sheetName val="SLUN"/>
      <sheetName val="CY sales report"/>
      <sheetName val="2Yr"/>
      <sheetName val="gltrlr1.RPT"/>
      <sheetName val="(8310)"/>
      <sheetName val="8-Liabilities"/>
      <sheetName val="Income Statement"/>
      <sheetName val="FTT-_Profitability5"/>
      <sheetName val="Additional_Procedures5"/>
      <sheetName val="FTT-_Balance_Sheet5"/>
      <sheetName val="Sort_Of_SAP-GL5"/>
      <sheetName val="Electrical_5"/>
      <sheetName val="O2_TC5"/>
      <sheetName val="O4_CA5"/>
      <sheetName val="BIS_LIST-NTH_185"/>
      <sheetName val="U2_-_Sales5"/>
      <sheetName val="G2__Prepayments5"/>
      <sheetName val="Total_CA_IA5"/>
      <sheetName val="TAX_SCHEDULE6"/>
      <sheetName val="U1_65"/>
      <sheetName val="JAN_075"/>
      <sheetName val="JUL_065"/>
      <sheetName val="OCT_065"/>
      <sheetName val="15100_Prepayment5"/>
      <sheetName val="Drop_List_References5"/>
      <sheetName val="E101_Lead4"/>
      <sheetName val="Sales_Price4"/>
      <sheetName val="Drop_Down_Lists4"/>
      <sheetName val="Detail_Loan_Move__&amp;_Listing4"/>
      <sheetName val="N2_Detailed_Listing_(Pre-final4"/>
      <sheetName val="Mach_&amp;_equip4"/>
      <sheetName val="K101_4"/>
      <sheetName val="03_Detailed5"/>
      <sheetName val="01_Bid_Price_summary5"/>
      <sheetName val="IS_by_Co_(Individual)5"/>
      <sheetName val="Customize_Your_Loan_Manager6"/>
      <sheetName val="24100_Accr_Liab6"/>
      <sheetName val="July_Posting5"/>
      <sheetName val="all_dept_master5"/>
      <sheetName val="F2-3-6_OH_absorbtion_rate_5"/>
      <sheetName val="_IB-PL-00-01_SUMMARY5"/>
      <sheetName val="DETAIL_PNL4"/>
      <sheetName val="Precomm_Work4"/>
      <sheetName val="SCH_4D(i)5"/>
      <sheetName val="SCH_7C5"/>
      <sheetName val="U101_P&amp;L4"/>
      <sheetName val="A4_4_(FY06)4"/>
      <sheetName val="CR_AJE4"/>
      <sheetName val="CFS_US-Canada_CAD4"/>
      <sheetName val="CFS_AP-NZD_(Trade_Bills)4"/>
      <sheetName val="C_A_Sum_4"/>
      <sheetName val="Green_details5"/>
      <sheetName val="Gain_Loss_Calculation5"/>
      <sheetName val="2_A_1_Fixed_Assets4"/>
      <sheetName val="Pareto_Daily4"/>
      <sheetName val="U2_24"/>
      <sheetName val="DECO_INCOME4"/>
      <sheetName val="U2_Sales4"/>
      <sheetName val="may_064"/>
      <sheetName val="Balance_Sheet_Accoung4"/>
      <sheetName val="U1_24"/>
      <sheetName val="U1_54"/>
      <sheetName val="U1_14"/>
      <sheetName val="U1_34"/>
      <sheetName val="C400-Cash_Cut_off4"/>
      <sheetName val="Currency_deposit-MYR4"/>
      <sheetName val="Cum_91-934"/>
      <sheetName val="Dec_944"/>
      <sheetName val="depn-Sep_034"/>
      <sheetName val="Lookup_Data4"/>
      <sheetName val="Atth_CC4"/>
      <sheetName val="Input_Director_Info_&amp;_Part_Q4"/>
      <sheetName val="SCH_4_-_74"/>
      <sheetName val="PRICE_@_31_Jan_20004"/>
      <sheetName val="Travel_Overseas4"/>
      <sheetName val="Seagate__share_in_units4"/>
      <sheetName val="FF_2__1_4"/>
      <sheetName val="Leasehold_Land4"/>
      <sheetName val="NTFS_20034"/>
      <sheetName val="Nav_(r)4"/>
      <sheetName val="NOTE_24"/>
      <sheetName val="Format_(2)4"/>
      <sheetName val="Sch_224"/>
      <sheetName val="K1-1_Addn4"/>
      <sheetName val="adm&amp;selling_exp4"/>
      <sheetName val="MTD_PL5"/>
      <sheetName val="1A_TaxComp_(pi)5"/>
      <sheetName val="Input_Table5"/>
      <sheetName val="Pack_St_Val_95_(Local)4"/>
      <sheetName val="Co_info4"/>
      <sheetName val="Cash&amp;Bank_-_A4"/>
      <sheetName val="Permanent_info4"/>
      <sheetName val="Bil_BE4"/>
      <sheetName val="2_A2_L_Fixed_Assets4"/>
      <sheetName val="F101_-_inventory_4"/>
      <sheetName val="O101_-_Lead4"/>
      <sheetName val="fiscal_depr(E)4"/>
      <sheetName val="Treasury_-_GSL_0%4"/>
      <sheetName val="FYI_-_固定资产明细表4"/>
      <sheetName val="Test_of_Beginning4"/>
      <sheetName val="KC_TEO4"/>
      <sheetName val="PROV_DD4"/>
      <sheetName val="Deferred_Sales_Aug044"/>
      <sheetName val="financial_statements4"/>
      <sheetName val="1999_Actuals4"/>
      <sheetName val="Interim_____Top4"/>
      <sheetName val="LQ4_4"/>
      <sheetName val="ADD_NA4"/>
      <sheetName val="Chart_of_acct_4"/>
      <sheetName val="Profit_&amp;_Loss4"/>
      <sheetName val="Appendix_A4"/>
      <sheetName val="3a__PM_by_customerJan4"/>
      <sheetName val="LC___TR_Listing4"/>
      <sheetName val="SGT_New_Equipment_Sta_Al_input4"/>
      <sheetName val="Details__(Link)4"/>
      <sheetName val="Depn_Summary4"/>
      <sheetName val="GW201_AR4"/>
      <sheetName val="FA_addition4"/>
      <sheetName val="BPCOR_DETAILS3"/>
      <sheetName val="BPMKT_DETAILS3"/>
      <sheetName val="_IBPL00013"/>
      <sheetName val="aged_listing3"/>
      <sheetName val="Sheet1_(2)3"/>
      <sheetName val="O1-1CA_Sheet3"/>
      <sheetName val="PM_Setting4"/>
      <sheetName val="Desc_Mstr4"/>
      <sheetName val="JUNE_EOH_MASTER__2_4"/>
      <sheetName val="Mal_Cem_A1_(RM)4"/>
      <sheetName val="US_GAAP__už_nepoužívat!!!4"/>
      <sheetName val="O6(update_on_PEC8424)4"/>
      <sheetName val="O4(update_on_CA)4"/>
      <sheetName val="Significant_Processes4"/>
      <sheetName val="O-4_14"/>
      <sheetName val="Consol_BS3"/>
      <sheetName val="IC_BAL3"/>
      <sheetName val="SCH_D3"/>
      <sheetName val="SCH_203"/>
      <sheetName val="CA_working3"/>
      <sheetName val="20_03"/>
      <sheetName val="03_03"/>
      <sheetName val="100_13"/>
      <sheetName val="G_Adv_to_OE3"/>
      <sheetName val="Expense_Summary3"/>
      <sheetName val="TAX_COM3"/>
      <sheetName val="SHF_(CE)3"/>
      <sheetName val="SHF_(FF)3"/>
      <sheetName val="SHF_(OE)3"/>
      <sheetName val="WDF_Ex_Hermes3"/>
      <sheetName val="10__Charter_Rate_(All)2"/>
      <sheetName val="1999_LE2"/>
      <sheetName val="US_Bal_Sheet2"/>
      <sheetName val="G1_-_Lead2"/>
      <sheetName val="GIT_as_at_30_Nov032"/>
      <sheetName val="LDE_revised"/>
      <sheetName val="PF_revised"/>
      <sheetName val="Input Mar08"/>
      <sheetName val="FASS"/>
      <sheetName val="CF"/>
      <sheetName val="Basic_information"/>
      <sheetName val="Working Sheet"/>
      <sheetName val="Trans"/>
      <sheetName val="FACTORY_INPUT_SHEET"/>
      <sheetName val="income"/>
      <sheetName val="เงินกู้ธนชาติ"/>
      <sheetName val="เงินกู้ MG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/>
      <sheetData sheetId="484"/>
      <sheetData sheetId="485"/>
      <sheetData sheetId="486"/>
      <sheetData sheetId="487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 refreshError="1"/>
      <sheetData sheetId="507" refreshError="1"/>
      <sheetData sheetId="508"/>
      <sheetData sheetId="509" refreshError="1"/>
      <sheetData sheetId="510" refreshError="1"/>
      <sheetData sheetId="511" refreshError="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/>
      <sheetData sheetId="747" refreshError="1"/>
      <sheetData sheetId="748" refreshError="1"/>
      <sheetData sheetId="749" refreshError="1"/>
      <sheetData sheetId="750" refreshError="1"/>
      <sheetData sheetId="75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 refreshError="1"/>
      <sheetData sheetId="1125" refreshError="1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/>
      <sheetData sheetId="154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/>
      <sheetData sheetId="1588"/>
      <sheetData sheetId="1589"/>
      <sheetData sheetId="1590"/>
      <sheetData sheetId="1591"/>
      <sheetData sheetId="1592"/>
      <sheetData sheetId="1593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/>
      <sheetData sheetId="1980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  <sheetName val="ff_21_a_"/>
      <sheetName val="AP110_sup"/>
      <sheetName val="FF_"/>
      <sheetName val="FF-2_(1)"/>
      <sheetName val="FF-2_(2)"/>
      <sheetName val="FF-2_(3)"/>
      <sheetName val="FF_2__1_"/>
      <sheetName val="Q_"/>
      <sheetName val="U-25_rawmat_consumption"/>
      <sheetName val="Adj&amp;Rje(Z820)_"/>
      <sheetName val="TO_-_SP"/>
      <sheetName val="สำนักงาน"/>
      <sheetName val="10-1 Media"/>
      <sheetName val="10-cut"/>
      <sheetName val="HH"/>
      <sheetName val="61 HR"/>
      <sheetName val="65 FINANCE"/>
      <sheetName val="15100 Prepayment"/>
      <sheetName val="24100 Accr Liab"/>
      <sheetName val="SCH4B"/>
      <sheetName val="SCH5C"/>
      <sheetName val="SCH6(5-8)"/>
      <sheetName val="SCH 4D(i)"/>
      <sheetName val="SCH 7C"/>
      <sheetName val="U-13-2(disc)"/>
      <sheetName val="O1-1CA Sheet"/>
      <sheetName val="FSL"/>
      <sheetName val="JV"/>
      <sheetName val="DFA"/>
      <sheetName val="P12_4"/>
      <sheetName val="K5-1"/>
      <sheetName val="ircnte"/>
      <sheetName val="itc"/>
      <sheetName val="Consolidated"/>
      <sheetName val="N101"/>
      <sheetName val="TAX COM"/>
      <sheetName val="U201"/>
      <sheetName val="JobDetails"/>
      <sheetName val="Links"/>
      <sheetName val="Assumption sheet"/>
      <sheetName val="Cost"/>
      <sheetName val="O4_CA"/>
      <sheetName val="O5_IBA"/>
      <sheetName val="AFA"/>
      <sheetName val="detailed"/>
      <sheetName val="Reimbursements"/>
      <sheetName val="0110"/>
      <sheetName val="Data"/>
      <sheetName val="1 LeadSchedule"/>
      <sheetName val="Journal"/>
      <sheetName val="BS"/>
      <sheetName val="PL"/>
      <sheetName val="D-PL"/>
      <sheetName val="G1 Deposits"/>
      <sheetName val="CRA-Detail"/>
      <sheetName val="U2 - Sales"/>
      <sheetName val="FF-5"/>
      <sheetName val="MMIP(JU)"/>
      <sheetName val="F-1&amp;F-2"/>
      <sheetName val="C-63"/>
      <sheetName val="Renovation"/>
      <sheetName val="TITLE"/>
      <sheetName val="809"/>
      <sheetName val="sch9-jpn"/>
      <sheetName val="sch3-rm"/>
      <sheetName val="N2-1-f"/>
      <sheetName val="工时统计"/>
      <sheetName val="F-5"/>
      <sheetName val="COVER"/>
      <sheetName val="U101 P&amp;L"/>
      <sheetName val="A2-5"/>
      <sheetName val="depn-Sep 03"/>
      <sheetName val="Disposal 2006"/>
      <sheetName val="P&amp;L"/>
      <sheetName val="SCHEDULE"/>
      <sheetName val="Q(HP)"/>
      <sheetName val="Q-HP-14"/>
      <sheetName val="Q-HP-31"/>
      <sheetName val="Q-HP-39"/>
      <sheetName val="PRICE @ 31 Jan 2000"/>
      <sheetName val="SS"/>
      <sheetName val="details"/>
      <sheetName val="VENDORS COSTS"/>
      <sheetName val="C1"/>
      <sheetName val="Main orig"/>
      <sheetName val="FS"/>
      <sheetName val="COMPUTATION"/>
      <sheetName val="Cost centre expenditure"/>
      <sheetName val="Notes"/>
      <sheetName val="ADD"/>
      <sheetName val="E12"/>
      <sheetName val="Cum.91-93"/>
      <sheetName val="Dec 94"/>
      <sheetName val="HP99"/>
      <sheetName val="jul97"/>
      <sheetName val="Sheet3"/>
      <sheetName val="Rates"/>
      <sheetName val="U-10"/>
      <sheetName val="SCHE-F"/>
      <sheetName val="K101"/>
      <sheetName val="My Inputs"/>
      <sheetName val="COMP"/>
      <sheetName val="MV"/>
      <sheetName val="HP int"/>
      <sheetName val="Prod"/>
      <sheetName val="acs"/>
      <sheetName val="Bal Sheet"/>
      <sheetName val="Acc"/>
      <sheetName val="Annx1"/>
      <sheetName val="PROOF"/>
      <sheetName val="SCH2"/>
      <sheetName val="SCH3"/>
      <sheetName val="SCH4"/>
      <sheetName val="SCH8"/>
      <sheetName val="CR.AJE"/>
      <sheetName val="BIS LIST-NTH 18"/>
      <sheetName val="DECO INCOME"/>
      <sheetName val="U10|20"/>
      <sheetName val="sapdata"/>
      <sheetName val="Personnel 1998"/>
      <sheetName val="Income Statement"/>
      <sheetName val="Nst334_Awp1_without adj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  <sheetName val="FF_4"/>
      <sheetName val="detail-T_05"/>
      <sheetName val="_Users_yuthadet_AppData_Local_T"/>
      <sheetName val="_C_Users_yuthadet_AppData_Local"/>
      <sheetName val="ListData"/>
      <sheetName val="Input"/>
      <sheetName val="Output"/>
      <sheetName val="TO_-_SP6"/>
      <sheetName val="Standing_Data4"/>
      <sheetName val="Asset_&amp;_Liability4"/>
      <sheetName val="Net_asset_value4"/>
      <sheetName val="New_Item4"/>
      <sheetName val="เงินกู้_MGC4"/>
      <sheetName val="F_L4"/>
      <sheetName val="NAV_average4"/>
      <sheetName val="B131_4"/>
      <sheetName val="Adj&amp;Rje(Z820)_4"/>
      <sheetName val="FF_2__1_4"/>
      <sheetName val="DEP_C20014"/>
      <sheetName val="Cost_centre_expenditure4"/>
      <sheetName val="K3_MSCF_XLS4"/>
      <sheetName val="GL_CB4"/>
      <sheetName val="GL_M4"/>
      <sheetName val="PJ_List4"/>
      <sheetName val="Stock_Aging4"/>
      <sheetName val="TO___SP2"/>
      <sheetName val="Monthly_Returns2"/>
      <sheetName val="detail-T_052"/>
      <sheetName val="DG_2"/>
      <sheetName val="X_FILES_-Summary2"/>
      <sheetName val="ProC_Summary2"/>
      <sheetName val="CA_Sheet2"/>
      <sheetName val="BALANCE_SHEET2"/>
      <sheetName val="Detail_เงินมัดจำจ่าย-12_61-ADJ2"/>
      <sheetName val="Detail_เงินมัดจำจ่าย-2-62__2"/>
      <sheetName val="Purchase_Order2"/>
      <sheetName val="Customize_Your_Purchase_Order2"/>
      <sheetName val="คชจ_ดำเนินงาน6-432"/>
      <sheetName val="ADJ_-_RATE2"/>
      <sheetName val="TrialBalance_Q3-20022"/>
      <sheetName val="Financial_Highlights2"/>
      <sheetName val="DATA_EXPEN_BG2"/>
      <sheetName val="Library_Procedures2"/>
      <sheetName val="TO_-_SP5"/>
      <sheetName val="Standing_Data3"/>
      <sheetName val="Asset_&amp;_Liability3"/>
      <sheetName val="Net_asset_value3"/>
      <sheetName val="New_Item3"/>
      <sheetName val="เงินกู้_MGC3"/>
      <sheetName val="F_L3"/>
      <sheetName val="NAV_average3"/>
      <sheetName val="B131_3"/>
      <sheetName val="Adj&amp;Rje(Z820)_3"/>
      <sheetName val="FF_2__1_3"/>
      <sheetName val="DEP_C20013"/>
      <sheetName val="Cost_centre_expenditure3"/>
      <sheetName val="K3_MSCF_XLS3"/>
      <sheetName val="GL_CB3"/>
      <sheetName val="GL_M3"/>
      <sheetName val="PJ_List3"/>
      <sheetName val="Stock_Aging3"/>
      <sheetName val="TO___SP1"/>
      <sheetName val="Monthly_Returns1"/>
      <sheetName val="detail-T_051"/>
      <sheetName val="DG_1"/>
      <sheetName val="X_FILES_-Summary1"/>
      <sheetName val="ProC_Summary1"/>
      <sheetName val="CA_Sheet1"/>
      <sheetName val="BALANCE_SHEET1"/>
      <sheetName val="Detail_เงินมัดจำจ่าย-12_61-ADJ1"/>
      <sheetName val="Detail_เงินมัดจำจ่าย-2-62__1"/>
      <sheetName val="Purchase_Order1"/>
      <sheetName val="Customize_Your_Purchase_Order1"/>
      <sheetName val="คชจ_ดำเนินงาน6-431"/>
      <sheetName val="ADJ_-_RATE1"/>
      <sheetName val="TrialBalance_Q3-20021"/>
      <sheetName val="Financial_Highlights1"/>
      <sheetName val="DATA_EXPEN_BG1"/>
      <sheetName val="Library_Procedures1"/>
      <sheetName val="TO_-_SP4"/>
      <sheetName val="Standing_Data2"/>
      <sheetName val="Asset_&amp;_Liability2"/>
      <sheetName val="Net_asset_value2"/>
      <sheetName val="New_Item2"/>
      <sheetName val="เงินกู้_MGC2"/>
      <sheetName val="F_L2"/>
      <sheetName val="NAV_average2"/>
      <sheetName val="B131_2"/>
      <sheetName val="Adj&amp;Rje(Z820)_2"/>
      <sheetName val="FF_2__1_2"/>
      <sheetName val="DEP_C20012"/>
      <sheetName val="Cost_centre_expenditure2"/>
      <sheetName val="K3_MSCF_XLS2"/>
      <sheetName val="GL_CB2"/>
      <sheetName val="GL_M2"/>
      <sheetName val="PJ_List2"/>
      <sheetName val="Stock_Aging2"/>
      <sheetName val="TO___SP"/>
      <sheetName val="Monthly_Returns"/>
      <sheetName val="DG_"/>
      <sheetName val="X_FILES_-Summary"/>
      <sheetName val="ProC_Summary"/>
      <sheetName val="CA_Sheet"/>
      <sheetName val="BALANCE_SHEET"/>
      <sheetName val="Detail_เงินมัดจำจ่าย-12_61-ADJ"/>
      <sheetName val="Detail_เงินมัดจำจ่าย-2-62__"/>
      <sheetName val="Purchase_Order"/>
      <sheetName val="Customize_Your_Purchase_Order"/>
      <sheetName val="คชจ_ดำเนินงาน6-43"/>
      <sheetName val="ADJ_-_RATE"/>
      <sheetName val="TrialBalance_Q3-2002"/>
      <sheetName val="Financial_Highlights"/>
      <sheetName val="DATA_EXPEN_BG"/>
      <sheetName val="Library_Procedures"/>
      <sheetName val="TO_-_SP7"/>
      <sheetName val="Standing_Data5"/>
      <sheetName val="Asset_&amp;_Liability5"/>
      <sheetName val="Net_asset_value5"/>
      <sheetName val="New_Item5"/>
      <sheetName val="เงินกู้_MGC5"/>
      <sheetName val="F_L5"/>
      <sheetName val="NAV_average5"/>
      <sheetName val="B131_5"/>
      <sheetName val="Adj&amp;Rje(Z820)_5"/>
      <sheetName val="FF_2__1_5"/>
      <sheetName val="DEP_C20015"/>
      <sheetName val="Cost_centre_expenditure5"/>
      <sheetName val="K3_MSCF_XLS5"/>
      <sheetName val="GL_CB5"/>
      <sheetName val="GL_M5"/>
      <sheetName val="PJ_List5"/>
      <sheetName val="Stock_Aging5"/>
      <sheetName val="TO___SP3"/>
      <sheetName val="Monthly_Returns3"/>
      <sheetName val="detail-T_053"/>
      <sheetName val="DG_3"/>
      <sheetName val="X_FILES_-Summary3"/>
      <sheetName val="ProC_Summary3"/>
      <sheetName val="CA_Sheet3"/>
      <sheetName val="BALANCE_SHEET3"/>
      <sheetName val="Detail_เงินมัดจำจ่าย-12_61-ADJ3"/>
      <sheetName val="Detail_เงินมัดจำจ่าย-2-62__3"/>
      <sheetName val="Purchase_Order3"/>
      <sheetName val="Customize_Your_Purchase_Order3"/>
      <sheetName val="คชจ_ดำเนินงาน6-433"/>
      <sheetName val="ADJ_-_RATE3"/>
      <sheetName val="TrialBalance_Q3-20023"/>
      <sheetName val="Financial_Highlights3"/>
      <sheetName val="DATA_EXPEN_BG3"/>
      <sheetName val="Library_Procedures3"/>
      <sheetName val="TO_-_SP8"/>
      <sheetName val="Standing_Data6"/>
      <sheetName val="Asset_&amp;_Liability6"/>
      <sheetName val="Net_asset_value6"/>
      <sheetName val="New_Item6"/>
      <sheetName val="เงินกู้_MGC6"/>
      <sheetName val="F_L6"/>
      <sheetName val="NAV_average6"/>
      <sheetName val="B131_6"/>
      <sheetName val="Adj&amp;Rje(Z820)_6"/>
      <sheetName val="FF_2__1_6"/>
      <sheetName val="DEP_C20016"/>
      <sheetName val="Cost_centre_expenditure6"/>
      <sheetName val="K3_MSCF_XLS6"/>
      <sheetName val="GL_CB6"/>
      <sheetName val="GL_M6"/>
      <sheetName val="PJ_List6"/>
      <sheetName val="Stock_Aging6"/>
      <sheetName val="TO___SP4"/>
      <sheetName val="Monthly_Returns4"/>
      <sheetName val="detail-T_054"/>
      <sheetName val="DG_4"/>
      <sheetName val="X_FILES_-Summary4"/>
      <sheetName val="ProC_Summary4"/>
      <sheetName val="CA_Sheet4"/>
      <sheetName val="BALANCE_SHEET4"/>
      <sheetName val="Detail_เงินมัดจำจ่าย-12_61-ADJ4"/>
      <sheetName val="Detail_เงินมัดจำจ่าย-2-62__4"/>
      <sheetName val="Purchase_Order4"/>
      <sheetName val="Customize_Your_Purchase_Order4"/>
      <sheetName val="คชจ_ดำเนินงาน6-434"/>
      <sheetName val="ADJ_-_RATE4"/>
      <sheetName val="TrialBalance_Q3-20024"/>
      <sheetName val="Financial_Highlights4"/>
      <sheetName val="DATA_EXPEN_BG4"/>
      <sheetName val="Library_Procedures4"/>
      <sheetName val="NARRATIVE"/>
      <sheetName val="WP-TOT Ye'57 (รายได้)"/>
      <sheetName val="รายได้_Interim"/>
      <sheetName val="TOT-ค่าคอม"/>
      <sheetName val="TOT-ต้นทุน"/>
      <sheetName val="PROCEDURE"/>
      <sheetName val="WP-TOT Ye'60 (รายได้)"/>
      <sheetName val="WP-TOT Ye'60 (ต้นทุน)"/>
      <sheetName val="HK"/>
      <sheetName val="HK (แปลงอัตราแลกเปลี่ยน)"/>
      <sheetName val="Conso (2)"/>
      <sheetName val="Conso (3)"/>
      <sheetName val="วางค่า"/>
      <sheetName val="cal (2)"/>
      <sheetName val="AA-1"/>
      <sheetName val="FORMC94"/>
      <sheetName val="PortSTDSave"/>
      <sheetName val="DATE"/>
      <sheetName val="TBA"/>
      <sheetName val="criteria"/>
      <sheetName val="LTX"/>
      <sheetName val="AM_COST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M MM"/>
      <sheetName val="10"/>
      <sheetName val="30a"/>
      <sheetName val="30-Note"/>
      <sheetName val="U-2"/>
      <sheetName val="Actual-Monthly"/>
      <sheetName val="Actual-ＹＴＤ"/>
      <sheetName val="Budget-Monthly"/>
      <sheetName val="Budget-YTD"/>
      <sheetName val="Age311299TESP"/>
      <sheetName val="P4DDBFTESP"/>
      <sheetName val="IntDec00TespM&amp;B"/>
      <sheetName val="FF_2"/>
      <sheetName val="BS(old format)"/>
      <sheetName val="new product"/>
      <sheetName val="INVEN-SHT"/>
      <sheetName val="BOM"/>
      <sheetName val="R&amp;D変換サブ"/>
      <sheetName val="TB2009"/>
      <sheetName val="CA"/>
      <sheetName val="dBase"/>
      <sheetName val="Sale 0502"/>
      <sheetName val="AFA"/>
      <sheetName val="U-2.1"/>
      <sheetName val="RSS9801"/>
      <sheetName val="Sale 0404"/>
      <sheetName val="งบทดลอง - ต.ค.2547"/>
      <sheetName val="Trial Balance"/>
      <sheetName val="ภาคการขายวิศวกรรม_Weekly"/>
      <sheetName val="ภาคการขายโฆษณาNBT_Weekly"/>
      <sheetName val="[K3_MSCF.XLS]_Users_yuthadet__2"/>
      <sheetName val="[K3_MSCF.XLS]_C_Users_yuthade_2"/>
      <sheetName val="bblยังไม่จ่าย"/>
      <sheetName val="11922"/>
      <sheetName val="MS Box"/>
      <sheetName val="RATE"/>
      <sheetName val="group"/>
      <sheetName val="Vat7% ภายในเดือน_Junต้นฉบับ"/>
      <sheetName val="DEP12"/>
      <sheetName val="Sale 0408"/>
      <sheetName val="Sale 0407"/>
      <sheetName val="FS"/>
      <sheetName val="Details"/>
      <sheetName val="description"/>
      <sheetName val="LC _ TR Listing"/>
      <sheetName val="Weights"/>
      <sheetName val="Company Info"/>
      <sheetName val="CA Comp"/>
      <sheetName val="BAL42"/>
      <sheetName val="สำนักงาน"/>
      <sheetName val="Machine2,3'04"/>
      <sheetName val="U4-Recruitment"/>
      <sheetName val="addl cost"/>
      <sheetName val="accumdeprn"/>
      <sheetName val="tax-ss"/>
      <sheetName val="BSI"/>
      <sheetName val="StandingData"/>
      <sheetName val="FF_21_a_"/>
      <sheetName val="Sale 0501"/>
      <sheetName val="Detail รายบุคคลปี 58"/>
      <sheetName val="Cum.91-93"/>
      <sheetName val="Dec 94"/>
      <sheetName val="Expense Summary"/>
      <sheetName val="FF-1"/>
      <sheetName val="MFA"/>
      <sheetName val="Sale0403"/>
      <sheetName val="BS"/>
      <sheetName val="Rates"/>
      <sheetName val="SCB 1 - Current"/>
      <sheetName val="SCB 2 - Current"/>
      <sheetName val="movementไทยเครดิต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  <sheetName val="TB SAP"/>
      <sheetName val="Sale 0502"/>
      <sheetName val="invoiceStatus2005(as_at_Sep30)1"/>
      <sheetName val="Standing_Data"/>
      <sheetName val="Asset_&amp;_Liability"/>
      <sheetName val="Net_asset_value"/>
      <sheetName val="TO_-_SP"/>
      <sheetName val="PJ_List"/>
      <sheetName val="Raw_Material"/>
      <sheetName val="FF_2__1_"/>
      <sheetName val="งบทดลองปภพ_4-47"/>
      <sheetName val="B131_"/>
      <sheetName val="gold_แลกทอง"/>
      <sheetName val="TB_Worksheet"/>
      <sheetName val="invoiceStatus2005(as_at_Sep30)3"/>
      <sheetName val="Standing_Data2"/>
      <sheetName val="Asset_&amp;_Liability2"/>
      <sheetName val="Net_asset_value2"/>
      <sheetName val="TO_-_SP2"/>
      <sheetName val="Raw_Material2"/>
      <sheetName val="PJ_List2"/>
      <sheetName val="งบทดลองปภพ_4-472"/>
      <sheetName val="B131_2"/>
      <sheetName val="FF_2__1_2"/>
      <sheetName val="gold_แลกทอง2"/>
      <sheetName val="TB_Worksheet2"/>
      <sheetName val="invoiceStatus2005(as_at_Sep30)2"/>
      <sheetName val="Standing_Data1"/>
      <sheetName val="Asset_&amp;_Liability1"/>
      <sheetName val="Net_asset_value1"/>
      <sheetName val="TO_-_SP1"/>
      <sheetName val="Raw_Material1"/>
      <sheetName val="PJ_List1"/>
      <sheetName val="งบทดลองปภพ_4-471"/>
      <sheetName val="B131_1"/>
      <sheetName val="FF_2__1_1"/>
      <sheetName val="gold_แลกทอง1"/>
      <sheetName val="TB_Worksheet1"/>
      <sheetName val="invoiceStatus2005(as_at_Sep30)4"/>
      <sheetName val="Standing_Data3"/>
      <sheetName val="Asset_&amp;_Liability3"/>
      <sheetName val="Net_asset_value3"/>
      <sheetName val="TO_-_SP3"/>
      <sheetName val="Raw_Material3"/>
      <sheetName val="PJ_List3"/>
      <sheetName val="งบทดลองปภพ_4-473"/>
      <sheetName val="B131_3"/>
      <sheetName val="FF_2__1_3"/>
      <sheetName val="gold_แลกทอง3"/>
      <sheetName val="TB_Worksheet3"/>
      <sheetName val="invoiceStatus2005(as_at_Sep30)5"/>
      <sheetName val="Standing_Data4"/>
      <sheetName val="Asset_&amp;_Liability4"/>
      <sheetName val="Net_asset_value4"/>
      <sheetName val="TO_-_SP4"/>
      <sheetName val="Raw_Material4"/>
      <sheetName val="PJ_List4"/>
      <sheetName val="งบทดลองปภพ_4-474"/>
      <sheetName val="B131_4"/>
      <sheetName val="FF_2__1_4"/>
      <sheetName val="gold_แลกทอง4"/>
      <sheetName val="TB_Worksheet4"/>
      <sheetName val="Sale 0411"/>
      <sheetName val="Home"/>
      <sheetName val="3월가격"/>
      <sheetName val="(O3) CA Sheet"/>
      <sheetName val="dBase"/>
      <sheetName val="Sale0402"/>
      <sheetName val="HH"/>
      <sheetName val="Entity Data"/>
      <sheetName val="data"/>
      <sheetName val="TYPE-B 평균H"/>
      <sheetName val="Links"/>
      <sheetName val="Lead"/>
      <sheetName val="Sale 0404"/>
      <sheetName val="Non-Statistical Sampling Master"/>
      <sheetName val="Two Step Revenue Testing Master"/>
      <sheetName val="Global Data"/>
      <sheetName val="Aging"/>
      <sheetName val="LTX"/>
      <sheetName val="Sale 0401"/>
      <sheetName val="FORMC94"/>
      <sheetName val="Deferred Charge"/>
      <sheetName val="FF_4"/>
      <sheetName val="New Item"/>
      <sheetName val="Job List1"/>
      <sheetName val="計画値"/>
      <sheetName val="10"/>
      <sheetName val="CODE,NAME"/>
      <sheetName val="Vat7% ภายในเดือน_Junต้นฉบับ"/>
      <sheetName val="J2"/>
      <sheetName val="HP Leasing"/>
      <sheetName val="AFA"/>
      <sheetName val="addl cost"/>
      <sheetName val="accumdeprn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>
        <row r="2">
          <cell r="C2" t="str">
            <v>Invoice</v>
          </cell>
        </row>
      </sheetData>
      <sheetData sheetId="3">
        <row r="2">
          <cell r="C2" t="str">
            <v>Invoice</v>
          </cell>
        </row>
      </sheetData>
      <sheetData sheetId="4">
        <row r="2">
          <cell r="C2" t="str">
            <v>Invoice</v>
          </cell>
        </row>
      </sheetData>
      <sheetData sheetId="5"/>
      <sheetData sheetId="6"/>
      <sheetData sheetId="7"/>
      <sheetData sheetId="8"/>
      <sheetData sheetId="9" refreshError="1"/>
      <sheetData sheetId="10">
        <row r="2">
          <cell r="C2" t="str">
            <v>Invoice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  <sheetName val="Sale0403"/>
      <sheetName val="Sheet1"/>
      <sheetName val="Standing Data"/>
      <sheetName val="Financial Highlights"/>
      <sheetName val="Sale 0408"/>
      <sheetName val="AFA"/>
      <sheetName val="tax-ss"/>
      <sheetName val="U4-Recruitment"/>
      <sheetName val="CA Sheet"/>
      <sheetName val="Financial Summary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  <sheetName val="Production Database 399"/>
      <sheetName val="Sale 0411"/>
      <sheetName val="exp"/>
      <sheetName val="LTX"/>
      <sheetName val="dBase"/>
      <sheetName val="อัตราค่าบรรทุก"/>
      <sheetName val="Company Info"/>
      <sheetName val="ca com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  <sheetName val="Code"/>
      <sheetName val="Main"/>
      <sheetName val="Links"/>
      <sheetName val="Lead"/>
      <sheetName val=" IB-PL-00-01 SUMMARY"/>
      <sheetName val="J2"/>
      <sheetName val="Lookups"/>
      <sheetName val="Clientes"/>
      <sheetName val="Q_All_Data_Non_1"/>
      <sheetName val="S33"/>
      <sheetName val="vlookup"/>
      <sheetName val="MainComp"/>
      <sheetName val="FF-1"/>
      <sheetName val="Pricing"/>
      <sheetName val="FF-11"/>
      <sheetName val="Breakdown"/>
      <sheetName val="Raw"/>
      <sheetName val="US Sales Ranges"/>
      <sheetName val="PL-D1"/>
      <sheetName val="4'98 - 3'01"/>
      <sheetName val="KPP Lead"/>
      <sheetName val="PMT sche 7039"/>
      <sheetName val="PJ00"/>
      <sheetName val="Raw 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  <sheetName val="MAGASIN"/>
      <sheetName val="suivi DIRECTEURS"/>
      <sheetName val="estime 2004"/>
      <sheetName val="estime 2004 (2)"/>
      <sheetName val="commentaires JFD"/>
      <sheetName val="2000"/>
      <sheetName val="2001"/>
      <sheetName val="2002"/>
      <sheetName val="2003"/>
      <sheetName val="fin aout 2003"/>
      <sheetName val="donnees"/>
      <sheetName val="alim essbase2002"/>
      <sheetName val="alim essbase budget 2003"/>
      <sheetName val="alim essbase2001"/>
      <sheetName val="alim essbase2000"/>
      <sheetName val="AM_COST"/>
      <sheetName val="TBA"/>
      <sheetName val="FF_4"/>
      <sheetName val="Actual-ＹＴＤ"/>
      <sheetName val="Budget-Monthly"/>
      <sheetName val="Budget-YTD"/>
      <sheetName val="BSI"/>
      <sheetName val="bblยังไม่จ่าย"/>
      <sheetName val="FF_3"/>
      <sheetName val="AFA"/>
      <sheetName val="RATIO_03"/>
      <sheetName val="AVG_96"/>
      <sheetName val="BU&amp;AC03"/>
      <sheetName val="ADMIN-11"/>
      <sheetName val="RSS9801"/>
      <sheetName val="AA-1"/>
      <sheetName val="LISTS"/>
      <sheetName val="pa group"/>
      <sheetName val="Investments"/>
      <sheetName val="pa_grou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  <sheetName val="Lode"/>
      <sheetName val="MENU-DOP"/>
      <sheetName val="เงินกู้ MGC"/>
      <sheetName val="Main"/>
      <sheetName val="CIPA"/>
      <sheetName val="PL-D1"/>
      <sheetName val="Summary - Asia"/>
      <sheetName val="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  <sheetName val="Stock Aging"/>
      <sheetName val="criteria"/>
      <sheetName val="00-1"/>
      <sheetName val="B&amp;S 1999"/>
      <sheetName val="FF-6"/>
      <sheetName val="Hypothesis"/>
      <sheetName val="Profitability"/>
      <sheetName val="Profit anal"/>
      <sheetName val="F-1&amp;2"/>
      <sheetName val="F-3"/>
      <sheetName val="F-4"/>
      <sheetName val="F-9"/>
      <sheetName val="F-11"/>
      <sheetName val="FF-2"/>
      <sheetName val="FF-4"/>
      <sheetName val="FF-10"/>
      <sheetName val="10"/>
      <sheetName val="20"/>
      <sheetName val="30"/>
      <sheetName val="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  <sheetName val="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  <sheetName val="bblยังไม่จ่าย"/>
      <sheetName val="K2"/>
      <sheetName val="QR_4.1"/>
      <sheetName val="U-2.1"/>
      <sheetName val="db"/>
      <sheetName val="REPORT"/>
      <sheetName val="A"/>
      <sheetName val="B"/>
      <sheetName val="C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Header"/>
      <sheetName val="feature"/>
      <sheetName val="X1-Detail"/>
      <sheetName val="FF-3"/>
      <sheetName val="FF_3"/>
      <sheetName val="งบกำไรฯ_48(1)"/>
      <sheetName val="RSS9801"/>
      <sheetName val="AFA"/>
      <sheetName val="MAGASIN"/>
      <sheetName val="1999"/>
      <sheetName val="2000"/>
      <sheetName val="2001"/>
      <sheetName val="2002"/>
      <sheetName val="Amont 02"/>
      <sheetName val="REX-2002"/>
      <sheetName val="2003"/>
      <sheetName val="2004"/>
      <sheetName val="Feuil2"/>
      <sheetName val="MA+MA"/>
      <sheetName val="rex après marge amont"/>
      <sheetName val="Graph2"/>
      <sheetName val="GraphB"/>
      <sheetName val="M²"/>
      <sheetName val="CA 2003"/>
      <sheetName val="REX-2003"/>
      <sheetName val="REX JFD"/>
      <sheetName val="Amont 03"/>
      <sheetName val="GR total"/>
      <sheetName val="GR1"/>
      <sheetName val="GR2"/>
      <sheetName val="GR3"/>
      <sheetName val="GR4"/>
      <sheetName val="GR5"/>
      <sheetName val="GR6"/>
      <sheetName val="GR7"/>
      <sheetName val="M² Total"/>
      <sheetName val="M² 1"/>
      <sheetName val="M² 2"/>
      <sheetName val="M² 3"/>
      <sheetName val="M² 4"/>
      <sheetName val="M² 5"/>
      <sheetName val="LISTE"/>
      <sheetName val="JAN"/>
      <sheetName val="BS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119"/>
  <sheetViews>
    <sheetView tabSelected="1" view="pageBreakPreview" zoomScale="92" zoomScaleNormal="117" zoomScaleSheetLayoutView="92" workbookViewId="0"/>
  </sheetViews>
  <sheetFormatPr defaultColWidth="10.140625" defaultRowHeight="21.75"/>
  <cols>
    <col min="1" max="4" width="2.7109375" style="124" customWidth="1"/>
    <col min="5" max="7" width="9.140625" style="124" customWidth="1"/>
    <col min="8" max="8" width="11.28515625" style="124" customWidth="1"/>
    <col min="9" max="9" width="8.28515625" style="125" bestFit="1" customWidth="1"/>
    <col min="10" max="10" width="0.85546875" style="124" customWidth="1"/>
    <col min="11" max="11" width="15.28515625" style="124" customWidth="1"/>
    <col min="12" max="12" width="0.85546875" style="124" customWidth="1"/>
    <col min="13" max="13" width="15.28515625" style="3" customWidth="1"/>
    <col min="14" max="14" width="0.85546875" style="124" customWidth="1"/>
    <col min="15" max="15" width="15.28515625" style="124" customWidth="1"/>
    <col min="16" max="16" width="0.85546875" style="124" customWidth="1"/>
    <col min="17" max="17" width="15.28515625" style="124" customWidth="1"/>
    <col min="18" max="18" width="2.5703125" style="124" customWidth="1"/>
    <col min="19" max="135" width="10.140625" style="124"/>
    <col min="136" max="136" width="3" style="124" customWidth="1"/>
    <col min="137" max="137" width="2" style="124" customWidth="1"/>
    <col min="138" max="138" width="39.42578125" style="124" customWidth="1"/>
    <col min="139" max="139" width="0.85546875" style="124" customWidth="1"/>
    <col min="140" max="140" width="7.28515625" style="124" customWidth="1"/>
    <col min="141" max="141" width="0.7109375" style="124" customWidth="1"/>
    <col min="142" max="142" width="16.85546875" style="124" customWidth="1"/>
    <col min="143" max="143" width="0.7109375" style="124" customWidth="1"/>
    <col min="144" max="144" width="17.28515625" style="124" customWidth="1"/>
    <col min="145" max="145" width="1.140625" style="124" customWidth="1"/>
    <col min="146" max="146" width="15.28515625" style="124" customWidth="1"/>
    <col min="147" max="147" width="0.7109375" style="124" customWidth="1"/>
    <col min="148" max="148" width="16.7109375" style="124" customWidth="1"/>
    <col min="149" max="149" width="0.7109375" style="124" customWidth="1"/>
    <col min="150" max="150" width="17.42578125" style="124" customWidth="1"/>
    <col min="151" max="151" width="0.7109375" style="124" customWidth="1"/>
    <col min="152" max="152" width="15.28515625" style="124" customWidth="1"/>
    <col min="153" max="153" width="4.140625" style="124" customWidth="1"/>
    <col min="154" max="155" width="0" style="124" hidden="1" customWidth="1"/>
    <col min="156" max="391" width="10.140625" style="124"/>
    <col min="392" max="392" width="3" style="124" customWidth="1"/>
    <col min="393" max="393" width="2" style="124" customWidth="1"/>
    <col min="394" max="394" width="39.42578125" style="124" customWidth="1"/>
    <col min="395" max="395" width="0.85546875" style="124" customWidth="1"/>
    <col min="396" max="396" width="7.28515625" style="124" customWidth="1"/>
    <col min="397" max="397" width="0.7109375" style="124" customWidth="1"/>
    <col min="398" max="398" width="16.85546875" style="124" customWidth="1"/>
    <col min="399" max="399" width="0.7109375" style="124" customWidth="1"/>
    <col min="400" max="400" width="17.28515625" style="124" customWidth="1"/>
    <col min="401" max="401" width="1.140625" style="124" customWidth="1"/>
    <col min="402" max="402" width="15.28515625" style="124" customWidth="1"/>
    <col min="403" max="403" width="0.7109375" style="124" customWidth="1"/>
    <col min="404" max="404" width="16.7109375" style="124" customWidth="1"/>
    <col min="405" max="405" width="0.7109375" style="124" customWidth="1"/>
    <col min="406" max="406" width="17.42578125" style="124" customWidth="1"/>
    <col min="407" max="407" width="0.7109375" style="124" customWidth="1"/>
    <col min="408" max="408" width="15.28515625" style="124" customWidth="1"/>
    <col min="409" max="409" width="4.140625" style="124" customWidth="1"/>
    <col min="410" max="411" width="0" style="124" hidden="1" customWidth="1"/>
    <col min="412" max="647" width="10.140625" style="124"/>
    <col min="648" max="648" width="3" style="124" customWidth="1"/>
    <col min="649" max="649" width="2" style="124" customWidth="1"/>
    <col min="650" max="650" width="39.42578125" style="124" customWidth="1"/>
    <col min="651" max="651" width="0.85546875" style="124" customWidth="1"/>
    <col min="652" max="652" width="7.28515625" style="124" customWidth="1"/>
    <col min="653" max="653" width="0.7109375" style="124" customWidth="1"/>
    <col min="654" max="654" width="16.85546875" style="124" customWidth="1"/>
    <col min="655" max="655" width="0.7109375" style="124" customWidth="1"/>
    <col min="656" max="656" width="17.28515625" style="124" customWidth="1"/>
    <col min="657" max="657" width="1.140625" style="124" customWidth="1"/>
    <col min="658" max="658" width="15.28515625" style="124" customWidth="1"/>
    <col min="659" max="659" width="0.7109375" style="124" customWidth="1"/>
    <col min="660" max="660" width="16.7109375" style="124" customWidth="1"/>
    <col min="661" max="661" width="0.7109375" style="124" customWidth="1"/>
    <col min="662" max="662" width="17.42578125" style="124" customWidth="1"/>
    <col min="663" max="663" width="0.7109375" style="124" customWidth="1"/>
    <col min="664" max="664" width="15.28515625" style="124" customWidth="1"/>
    <col min="665" max="665" width="4.140625" style="124" customWidth="1"/>
    <col min="666" max="667" width="0" style="124" hidden="1" customWidth="1"/>
    <col min="668" max="903" width="10.140625" style="124"/>
    <col min="904" max="904" width="3" style="124" customWidth="1"/>
    <col min="905" max="905" width="2" style="124" customWidth="1"/>
    <col min="906" max="906" width="39.42578125" style="124" customWidth="1"/>
    <col min="907" max="907" width="0.85546875" style="124" customWidth="1"/>
    <col min="908" max="908" width="7.28515625" style="124" customWidth="1"/>
    <col min="909" max="909" width="0.7109375" style="124" customWidth="1"/>
    <col min="910" max="910" width="16.85546875" style="124" customWidth="1"/>
    <col min="911" max="911" width="0.7109375" style="124" customWidth="1"/>
    <col min="912" max="912" width="17.28515625" style="124" customWidth="1"/>
    <col min="913" max="913" width="1.140625" style="124" customWidth="1"/>
    <col min="914" max="914" width="15.28515625" style="124" customWidth="1"/>
    <col min="915" max="915" width="0.7109375" style="124" customWidth="1"/>
    <col min="916" max="916" width="16.7109375" style="124" customWidth="1"/>
    <col min="917" max="917" width="0.7109375" style="124" customWidth="1"/>
    <col min="918" max="918" width="17.42578125" style="124" customWidth="1"/>
    <col min="919" max="919" width="0.7109375" style="124" customWidth="1"/>
    <col min="920" max="920" width="15.28515625" style="124" customWidth="1"/>
    <col min="921" max="921" width="4.140625" style="124" customWidth="1"/>
    <col min="922" max="923" width="0" style="124" hidden="1" customWidth="1"/>
    <col min="924" max="1159" width="10.140625" style="124"/>
    <col min="1160" max="1160" width="3" style="124" customWidth="1"/>
    <col min="1161" max="1161" width="2" style="124" customWidth="1"/>
    <col min="1162" max="1162" width="39.42578125" style="124" customWidth="1"/>
    <col min="1163" max="1163" width="0.85546875" style="124" customWidth="1"/>
    <col min="1164" max="1164" width="7.28515625" style="124" customWidth="1"/>
    <col min="1165" max="1165" width="0.7109375" style="124" customWidth="1"/>
    <col min="1166" max="1166" width="16.85546875" style="124" customWidth="1"/>
    <col min="1167" max="1167" width="0.7109375" style="124" customWidth="1"/>
    <col min="1168" max="1168" width="17.28515625" style="124" customWidth="1"/>
    <col min="1169" max="1169" width="1.140625" style="124" customWidth="1"/>
    <col min="1170" max="1170" width="15.28515625" style="124" customWidth="1"/>
    <col min="1171" max="1171" width="0.7109375" style="124" customWidth="1"/>
    <col min="1172" max="1172" width="16.7109375" style="124" customWidth="1"/>
    <col min="1173" max="1173" width="0.7109375" style="124" customWidth="1"/>
    <col min="1174" max="1174" width="17.42578125" style="124" customWidth="1"/>
    <col min="1175" max="1175" width="0.7109375" style="124" customWidth="1"/>
    <col min="1176" max="1176" width="15.28515625" style="124" customWidth="1"/>
    <col min="1177" max="1177" width="4.140625" style="124" customWidth="1"/>
    <col min="1178" max="1179" width="0" style="124" hidden="1" customWidth="1"/>
    <col min="1180" max="1415" width="10.140625" style="124"/>
    <col min="1416" max="1416" width="3" style="124" customWidth="1"/>
    <col min="1417" max="1417" width="2" style="124" customWidth="1"/>
    <col min="1418" max="1418" width="39.42578125" style="124" customWidth="1"/>
    <col min="1419" max="1419" width="0.85546875" style="124" customWidth="1"/>
    <col min="1420" max="1420" width="7.28515625" style="124" customWidth="1"/>
    <col min="1421" max="1421" width="0.7109375" style="124" customWidth="1"/>
    <col min="1422" max="1422" width="16.85546875" style="124" customWidth="1"/>
    <col min="1423" max="1423" width="0.7109375" style="124" customWidth="1"/>
    <col min="1424" max="1424" width="17.28515625" style="124" customWidth="1"/>
    <col min="1425" max="1425" width="1.140625" style="124" customWidth="1"/>
    <col min="1426" max="1426" width="15.28515625" style="124" customWidth="1"/>
    <col min="1427" max="1427" width="0.7109375" style="124" customWidth="1"/>
    <col min="1428" max="1428" width="16.7109375" style="124" customWidth="1"/>
    <col min="1429" max="1429" width="0.7109375" style="124" customWidth="1"/>
    <col min="1430" max="1430" width="17.42578125" style="124" customWidth="1"/>
    <col min="1431" max="1431" width="0.7109375" style="124" customWidth="1"/>
    <col min="1432" max="1432" width="15.28515625" style="124" customWidth="1"/>
    <col min="1433" max="1433" width="4.140625" style="124" customWidth="1"/>
    <col min="1434" max="1435" width="0" style="124" hidden="1" customWidth="1"/>
    <col min="1436" max="1671" width="10.140625" style="124"/>
    <col min="1672" max="1672" width="3" style="124" customWidth="1"/>
    <col min="1673" max="1673" width="2" style="124" customWidth="1"/>
    <col min="1674" max="1674" width="39.42578125" style="124" customWidth="1"/>
    <col min="1675" max="1675" width="0.85546875" style="124" customWidth="1"/>
    <col min="1676" max="1676" width="7.28515625" style="124" customWidth="1"/>
    <col min="1677" max="1677" width="0.7109375" style="124" customWidth="1"/>
    <col min="1678" max="1678" width="16.85546875" style="124" customWidth="1"/>
    <col min="1679" max="1679" width="0.7109375" style="124" customWidth="1"/>
    <col min="1680" max="1680" width="17.28515625" style="124" customWidth="1"/>
    <col min="1681" max="1681" width="1.140625" style="124" customWidth="1"/>
    <col min="1682" max="1682" width="15.28515625" style="124" customWidth="1"/>
    <col min="1683" max="1683" width="0.7109375" style="124" customWidth="1"/>
    <col min="1684" max="1684" width="16.7109375" style="124" customWidth="1"/>
    <col min="1685" max="1685" width="0.7109375" style="124" customWidth="1"/>
    <col min="1686" max="1686" width="17.42578125" style="124" customWidth="1"/>
    <col min="1687" max="1687" width="0.7109375" style="124" customWidth="1"/>
    <col min="1688" max="1688" width="15.28515625" style="124" customWidth="1"/>
    <col min="1689" max="1689" width="4.140625" style="124" customWidth="1"/>
    <col min="1690" max="1691" width="0" style="124" hidden="1" customWidth="1"/>
    <col min="1692" max="1927" width="10.140625" style="124"/>
    <col min="1928" max="1928" width="3" style="124" customWidth="1"/>
    <col min="1929" max="1929" width="2" style="124" customWidth="1"/>
    <col min="1930" max="1930" width="39.42578125" style="124" customWidth="1"/>
    <col min="1931" max="1931" width="0.85546875" style="124" customWidth="1"/>
    <col min="1932" max="1932" width="7.28515625" style="124" customWidth="1"/>
    <col min="1933" max="1933" width="0.7109375" style="124" customWidth="1"/>
    <col min="1934" max="1934" width="16.85546875" style="124" customWidth="1"/>
    <col min="1935" max="1935" width="0.7109375" style="124" customWidth="1"/>
    <col min="1936" max="1936" width="17.28515625" style="124" customWidth="1"/>
    <col min="1937" max="1937" width="1.140625" style="124" customWidth="1"/>
    <col min="1938" max="1938" width="15.28515625" style="124" customWidth="1"/>
    <col min="1939" max="1939" width="0.7109375" style="124" customWidth="1"/>
    <col min="1940" max="1940" width="16.7109375" style="124" customWidth="1"/>
    <col min="1941" max="1941" width="0.7109375" style="124" customWidth="1"/>
    <col min="1942" max="1942" width="17.42578125" style="124" customWidth="1"/>
    <col min="1943" max="1943" width="0.7109375" style="124" customWidth="1"/>
    <col min="1944" max="1944" width="15.28515625" style="124" customWidth="1"/>
    <col min="1945" max="1945" width="4.140625" style="124" customWidth="1"/>
    <col min="1946" max="1947" width="0" style="124" hidden="1" customWidth="1"/>
    <col min="1948" max="2183" width="10.140625" style="124"/>
    <col min="2184" max="2184" width="3" style="124" customWidth="1"/>
    <col min="2185" max="2185" width="2" style="124" customWidth="1"/>
    <col min="2186" max="2186" width="39.42578125" style="124" customWidth="1"/>
    <col min="2187" max="2187" width="0.85546875" style="124" customWidth="1"/>
    <col min="2188" max="2188" width="7.28515625" style="124" customWidth="1"/>
    <col min="2189" max="2189" width="0.7109375" style="124" customWidth="1"/>
    <col min="2190" max="2190" width="16.85546875" style="124" customWidth="1"/>
    <col min="2191" max="2191" width="0.7109375" style="124" customWidth="1"/>
    <col min="2192" max="2192" width="17.28515625" style="124" customWidth="1"/>
    <col min="2193" max="2193" width="1.140625" style="124" customWidth="1"/>
    <col min="2194" max="2194" width="15.28515625" style="124" customWidth="1"/>
    <col min="2195" max="2195" width="0.7109375" style="124" customWidth="1"/>
    <col min="2196" max="2196" width="16.7109375" style="124" customWidth="1"/>
    <col min="2197" max="2197" width="0.7109375" style="124" customWidth="1"/>
    <col min="2198" max="2198" width="17.42578125" style="124" customWidth="1"/>
    <col min="2199" max="2199" width="0.7109375" style="124" customWidth="1"/>
    <col min="2200" max="2200" width="15.28515625" style="124" customWidth="1"/>
    <col min="2201" max="2201" width="4.140625" style="124" customWidth="1"/>
    <col min="2202" max="2203" width="0" style="124" hidden="1" customWidth="1"/>
    <col min="2204" max="2439" width="10.140625" style="124"/>
    <col min="2440" max="2440" width="3" style="124" customWidth="1"/>
    <col min="2441" max="2441" width="2" style="124" customWidth="1"/>
    <col min="2442" max="2442" width="39.42578125" style="124" customWidth="1"/>
    <col min="2443" max="2443" width="0.85546875" style="124" customWidth="1"/>
    <col min="2444" max="2444" width="7.28515625" style="124" customWidth="1"/>
    <col min="2445" max="2445" width="0.7109375" style="124" customWidth="1"/>
    <col min="2446" max="2446" width="16.85546875" style="124" customWidth="1"/>
    <col min="2447" max="2447" width="0.7109375" style="124" customWidth="1"/>
    <col min="2448" max="2448" width="17.28515625" style="124" customWidth="1"/>
    <col min="2449" max="2449" width="1.140625" style="124" customWidth="1"/>
    <col min="2450" max="2450" width="15.28515625" style="124" customWidth="1"/>
    <col min="2451" max="2451" width="0.7109375" style="124" customWidth="1"/>
    <col min="2452" max="2452" width="16.7109375" style="124" customWidth="1"/>
    <col min="2453" max="2453" width="0.7109375" style="124" customWidth="1"/>
    <col min="2454" max="2454" width="17.42578125" style="124" customWidth="1"/>
    <col min="2455" max="2455" width="0.7109375" style="124" customWidth="1"/>
    <col min="2456" max="2456" width="15.28515625" style="124" customWidth="1"/>
    <col min="2457" max="2457" width="4.140625" style="124" customWidth="1"/>
    <col min="2458" max="2459" width="0" style="124" hidden="1" customWidth="1"/>
    <col min="2460" max="2695" width="10.140625" style="124"/>
    <col min="2696" max="2696" width="3" style="124" customWidth="1"/>
    <col min="2697" max="2697" width="2" style="124" customWidth="1"/>
    <col min="2698" max="2698" width="39.42578125" style="124" customWidth="1"/>
    <col min="2699" max="2699" width="0.85546875" style="124" customWidth="1"/>
    <col min="2700" max="2700" width="7.28515625" style="124" customWidth="1"/>
    <col min="2701" max="2701" width="0.7109375" style="124" customWidth="1"/>
    <col min="2702" max="2702" width="16.85546875" style="124" customWidth="1"/>
    <col min="2703" max="2703" width="0.7109375" style="124" customWidth="1"/>
    <col min="2704" max="2704" width="17.28515625" style="124" customWidth="1"/>
    <col min="2705" max="2705" width="1.140625" style="124" customWidth="1"/>
    <col min="2706" max="2706" width="15.28515625" style="124" customWidth="1"/>
    <col min="2707" max="2707" width="0.7109375" style="124" customWidth="1"/>
    <col min="2708" max="2708" width="16.7109375" style="124" customWidth="1"/>
    <col min="2709" max="2709" width="0.7109375" style="124" customWidth="1"/>
    <col min="2710" max="2710" width="17.42578125" style="124" customWidth="1"/>
    <col min="2711" max="2711" width="0.7109375" style="124" customWidth="1"/>
    <col min="2712" max="2712" width="15.28515625" style="124" customWidth="1"/>
    <col min="2713" max="2713" width="4.140625" style="124" customWidth="1"/>
    <col min="2714" max="2715" width="0" style="124" hidden="1" customWidth="1"/>
    <col min="2716" max="2951" width="10.140625" style="124"/>
    <col min="2952" max="2952" width="3" style="124" customWidth="1"/>
    <col min="2953" max="2953" width="2" style="124" customWidth="1"/>
    <col min="2954" max="2954" width="39.42578125" style="124" customWidth="1"/>
    <col min="2955" max="2955" width="0.85546875" style="124" customWidth="1"/>
    <col min="2956" max="2956" width="7.28515625" style="124" customWidth="1"/>
    <col min="2957" max="2957" width="0.7109375" style="124" customWidth="1"/>
    <col min="2958" max="2958" width="16.85546875" style="124" customWidth="1"/>
    <col min="2959" max="2959" width="0.7109375" style="124" customWidth="1"/>
    <col min="2960" max="2960" width="17.28515625" style="124" customWidth="1"/>
    <col min="2961" max="2961" width="1.140625" style="124" customWidth="1"/>
    <col min="2962" max="2962" width="15.28515625" style="124" customWidth="1"/>
    <col min="2963" max="2963" width="0.7109375" style="124" customWidth="1"/>
    <col min="2964" max="2964" width="16.7109375" style="124" customWidth="1"/>
    <col min="2965" max="2965" width="0.7109375" style="124" customWidth="1"/>
    <col min="2966" max="2966" width="17.42578125" style="124" customWidth="1"/>
    <col min="2967" max="2967" width="0.7109375" style="124" customWidth="1"/>
    <col min="2968" max="2968" width="15.28515625" style="124" customWidth="1"/>
    <col min="2969" max="2969" width="4.140625" style="124" customWidth="1"/>
    <col min="2970" max="2971" width="0" style="124" hidden="1" customWidth="1"/>
    <col min="2972" max="3207" width="10.140625" style="124"/>
    <col min="3208" max="3208" width="3" style="124" customWidth="1"/>
    <col min="3209" max="3209" width="2" style="124" customWidth="1"/>
    <col min="3210" max="3210" width="39.42578125" style="124" customWidth="1"/>
    <col min="3211" max="3211" width="0.85546875" style="124" customWidth="1"/>
    <col min="3212" max="3212" width="7.28515625" style="124" customWidth="1"/>
    <col min="3213" max="3213" width="0.7109375" style="124" customWidth="1"/>
    <col min="3214" max="3214" width="16.85546875" style="124" customWidth="1"/>
    <col min="3215" max="3215" width="0.7109375" style="124" customWidth="1"/>
    <col min="3216" max="3216" width="17.28515625" style="124" customWidth="1"/>
    <col min="3217" max="3217" width="1.140625" style="124" customWidth="1"/>
    <col min="3218" max="3218" width="15.28515625" style="124" customWidth="1"/>
    <col min="3219" max="3219" width="0.7109375" style="124" customWidth="1"/>
    <col min="3220" max="3220" width="16.7109375" style="124" customWidth="1"/>
    <col min="3221" max="3221" width="0.7109375" style="124" customWidth="1"/>
    <col min="3222" max="3222" width="17.42578125" style="124" customWidth="1"/>
    <col min="3223" max="3223" width="0.7109375" style="124" customWidth="1"/>
    <col min="3224" max="3224" width="15.28515625" style="124" customWidth="1"/>
    <col min="3225" max="3225" width="4.140625" style="124" customWidth="1"/>
    <col min="3226" max="3227" width="0" style="124" hidden="1" customWidth="1"/>
    <col min="3228" max="3463" width="10.140625" style="124"/>
    <col min="3464" max="3464" width="3" style="124" customWidth="1"/>
    <col min="3465" max="3465" width="2" style="124" customWidth="1"/>
    <col min="3466" max="3466" width="39.42578125" style="124" customWidth="1"/>
    <col min="3467" max="3467" width="0.85546875" style="124" customWidth="1"/>
    <col min="3468" max="3468" width="7.28515625" style="124" customWidth="1"/>
    <col min="3469" max="3469" width="0.7109375" style="124" customWidth="1"/>
    <col min="3470" max="3470" width="16.85546875" style="124" customWidth="1"/>
    <col min="3471" max="3471" width="0.7109375" style="124" customWidth="1"/>
    <col min="3472" max="3472" width="17.28515625" style="124" customWidth="1"/>
    <col min="3473" max="3473" width="1.140625" style="124" customWidth="1"/>
    <col min="3474" max="3474" width="15.28515625" style="124" customWidth="1"/>
    <col min="3475" max="3475" width="0.7109375" style="124" customWidth="1"/>
    <col min="3476" max="3476" width="16.7109375" style="124" customWidth="1"/>
    <col min="3477" max="3477" width="0.7109375" style="124" customWidth="1"/>
    <col min="3478" max="3478" width="17.42578125" style="124" customWidth="1"/>
    <col min="3479" max="3479" width="0.7109375" style="124" customWidth="1"/>
    <col min="3480" max="3480" width="15.28515625" style="124" customWidth="1"/>
    <col min="3481" max="3481" width="4.140625" style="124" customWidth="1"/>
    <col min="3482" max="3483" width="0" style="124" hidden="1" customWidth="1"/>
    <col min="3484" max="3719" width="10.140625" style="124"/>
    <col min="3720" max="3720" width="3" style="124" customWidth="1"/>
    <col min="3721" max="3721" width="2" style="124" customWidth="1"/>
    <col min="3722" max="3722" width="39.42578125" style="124" customWidth="1"/>
    <col min="3723" max="3723" width="0.85546875" style="124" customWidth="1"/>
    <col min="3724" max="3724" width="7.28515625" style="124" customWidth="1"/>
    <col min="3725" max="3725" width="0.7109375" style="124" customWidth="1"/>
    <col min="3726" max="3726" width="16.85546875" style="124" customWidth="1"/>
    <col min="3727" max="3727" width="0.7109375" style="124" customWidth="1"/>
    <col min="3728" max="3728" width="17.28515625" style="124" customWidth="1"/>
    <col min="3729" max="3729" width="1.140625" style="124" customWidth="1"/>
    <col min="3730" max="3730" width="15.28515625" style="124" customWidth="1"/>
    <col min="3731" max="3731" width="0.7109375" style="124" customWidth="1"/>
    <col min="3732" max="3732" width="16.7109375" style="124" customWidth="1"/>
    <col min="3733" max="3733" width="0.7109375" style="124" customWidth="1"/>
    <col min="3734" max="3734" width="17.42578125" style="124" customWidth="1"/>
    <col min="3735" max="3735" width="0.7109375" style="124" customWidth="1"/>
    <col min="3736" max="3736" width="15.28515625" style="124" customWidth="1"/>
    <col min="3737" max="3737" width="4.140625" style="124" customWidth="1"/>
    <col min="3738" max="3739" width="0" style="124" hidden="1" customWidth="1"/>
    <col min="3740" max="3975" width="10.140625" style="124"/>
    <col min="3976" max="3976" width="3" style="124" customWidth="1"/>
    <col min="3977" max="3977" width="2" style="124" customWidth="1"/>
    <col min="3978" max="3978" width="39.42578125" style="124" customWidth="1"/>
    <col min="3979" max="3979" width="0.85546875" style="124" customWidth="1"/>
    <col min="3980" max="3980" width="7.28515625" style="124" customWidth="1"/>
    <col min="3981" max="3981" width="0.7109375" style="124" customWidth="1"/>
    <col min="3982" max="3982" width="16.85546875" style="124" customWidth="1"/>
    <col min="3983" max="3983" width="0.7109375" style="124" customWidth="1"/>
    <col min="3984" max="3984" width="17.28515625" style="124" customWidth="1"/>
    <col min="3985" max="3985" width="1.140625" style="124" customWidth="1"/>
    <col min="3986" max="3986" width="15.28515625" style="124" customWidth="1"/>
    <col min="3987" max="3987" width="0.7109375" style="124" customWidth="1"/>
    <col min="3988" max="3988" width="16.7109375" style="124" customWidth="1"/>
    <col min="3989" max="3989" width="0.7109375" style="124" customWidth="1"/>
    <col min="3990" max="3990" width="17.42578125" style="124" customWidth="1"/>
    <col min="3991" max="3991" width="0.7109375" style="124" customWidth="1"/>
    <col min="3992" max="3992" width="15.28515625" style="124" customWidth="1"/>
    <col min="3993" max="3993" width="4.140625" style="124" customWidth="1"/>
    <col min="3994" max="3995" width="0" style="124" hidden="1" customWidth="1"/>
    <col min="3996" max="4231" width="10.140625" style="124"/>
    <col min="4232" max="4232" width="3" style="124" customWidth="1"/>
    <col min="4233" max="4233" width="2" style="124" customWidth="1"/>
    <col min="4234" max="4234" width="39.42578125" style="124" customWidth="1"/>
    <col min="4235" max="4235" width="0.85546875" style="124" customWidth="1"/>
    <col min="4236" max="4236" width="7.28515625" style="124" customWidth="1"/>
    <col min="4237" max="4237" width="0.7109375" style="124" customWidth="1"/>
    <col min="4238" max="4238" width="16.85546875" style="124" customWidth="1"/>
    <col min="4239" max="4239" width="0.7109375" style="124" customWidth="1"/>
    <col min="4240" max="4240" width="17.28515625" style="124" customWidth="1"/>
    <col min="4241" max="4241" width="1.140625" style="124" customWidth="1"/>
    <col min="4242" max="4242" width="15.28515625" style="124" customWidth="1"/>
    <col min="4243" max="4243" width="0.7109375" style="124" customWidth="1"/>
    <col min="4244" max="4244" width="16.7109375" style="124" customWidth="1"/>
    <col min="4245" max="4245" width="0.7109375" style="124" customWidth="1"/>
    <col min="4246" max="4246" width="17.42578125" style="124" customWidth="1"/>
    <col min="4247" max="4247" width="0.7109375" style="124" customWidth="1"/>
    <col min="4248" max="4248" width="15.28515625" style="124" customWidth="1"/>
    <col min="4249" max="4249" width="4.140625" style="124" customWidth="1"/>
    <col min="4250" max="4251" width="0" style="124" hidden="1" customWidth="1"/>
    <col min="4252" max="4487" width="10.140625" style="124"/>
    <col min="4488" max="4488" width="3" style="124" customWidth="1"/>
    <col min="4489" max="4489" width="2" style="124" customWidth="1"/>
    <col min="4490" max="4490" width="39.42578125" style="124" customWidth="1"/>
    <col min="4491" max="4491" width="0.85546875" style="124" customWidth="1"/>
    <col min="4492" max="4492" width="7.28515625" style="124" customWidth="1"/>
    <col min="4493" max="4493" width="0.7109375" style="124" customWidth="1"/>
    <col min="4494" max="4494" width="16.85546875" style="124" customWidth="1"/>
    <col min="4495" max="4495" width="0.7109375" style="124" customWidth="1"/>
    <col min="4496" max="4496" width="17.28515625" style="124" customWidth="1"/>
    <col min="4497" max="4497" width="1.140625" style="124" customWidth="1"/>
    <col min="4498" max="4498" width="15.28515625" style="124" customWidth="1"/>
    <col min="4499" max="4499" width="0.7109375" style="124" customWidth="1"/>
    <col min="4500" max="4500" width="16.7109375" style="124" customWidth="1"/>
    <col min="4501" max="4501" width="0.7109375" style="124" customWidth="1"/>
    <col min="4502" max="4502" width="17.42578125" style="124" customWidth="1"/>
    <col min="4503" max="4503" width="0.7109375" style="124" customWidth="1"/>
    <col min="4504" max="4504" width="15.28515625" style="124" customWidth="1"/>
    <col min="4505" max="4505" width="4.140625" style="124" customWidth="1"/>
    <col min="4506" max="4507" width="0" style="124" hidden="1" customWidth="1"/>
    <col min="4508" max="4743" width="10.140625" style="124"/>
    <col min="4744" max="4744" width="3" style="124" customWidth="1"/>
    <col min="4745" max="4745" width="2" style="124" customWidth="1"/>
    <col min="4746" max="4746" width="39.42578125" style="124" customWidth="1"/>
    <col min="4747" max="4747" width="0.85546875" style="124" customWidth="1"/>
    <col min="4748" max="4748" width="7.28515625" style="124" customWidth="1"/>
    <col min="4749" max="4749" width="0.7109375" style="124" customWidth="1"/>
    <col min="4750" max="4750" width="16.85546875" style="124" customWidth="1"/>
    <col min="4751" max="4751" width="0.7109375" style="124" customWidth="1"/>
    <col min="4752" max="4752" width="17.28515625" style="124" customWidth="1"/>
    <col min="4753" max="4753" width="1.140625" style="124" customWidth="1"/>
    <col min="4754" max="4754" width="15.28515625" style="124" customWidth="1"/>
    <col min="4755" max="4755" width="0.7109375" style="124" customWidth="1"/>
    <col min="4756" max="4756" width="16.7109375" style="124" customWidth="1"/>
    <col min="4757" max="4757" width="0.7109375" style="124" customWidth="1"/>
    <col min="4758" max="4758" width="17.42578125" style="124" customWidth="1"/>
    <col min="4759" max="4759" width="0.7109375" style="124" customWidth="1"/>
    <col min="4760" max="4760" width="15.28515625" style="124" customWidth="1"/>
    <col min="4761" max="4761" width="4.140625" style="124" customWidth="1"/>
    <col min="4762" max="4763" width="0" style="124" hidden="1" customWidth="1"/>
    <col min="4764" max="4999" width="10.140625" style="124"/>
    <col min="5000" max="5000" width="3" style="124" customWidth="1"/>
    <col min="5001" max="5001" width="2" style="124" customWidth="1"/>
    <col min="5002" max="5002" width="39.42578125" style="124" customWidth="1"/>
    <col min="5003" max="5003" width="0.85546875" style="124" customWidth="1"/>
    <col min="5004" max="5004" width="7.28515625" style="124" customWidth="1"/>
    <col min="5005" max="5005" width="0.7109375" style="124" customWidth="1"/>
    <col min="5006" max="5006" width="16.85546875" style="124" customWidth="1"/>
    <col min="5007" max="5007" width="0.7109375" style="124" customWidth="1"/>
    <col min="5008" max="5008" width="17.28515625" style="124" customWidth="1"/>
    <col min="5009" max="5009" width="1.140625" style="124" customWidth="1"/>
    <col min="5010" max="5010" width="15.28515625" style="124" customWidth="1"/>
    <col min="5011" max="5011" width="0.7109375" style="124" customWidth="1"/>
    <col min="5012" max="5012" width="16.7109375" style="124" customWidth="1"/>
    <col min="5013" max="5013" width="0.7109375" style="124" customWidth="1"/>
    <col min="5014" max="5014" width="17.42578125" style="124" customWidth="1"/>
    <col min="5015" max="5015" width="0.7109375" style="124" customWidth="1"/>
    <col min="5016" max="5016" width="15.28515625" style="124" customWidth="1"/>
    <col min="5017" max="5017" width="4.140625" style="124" customWidth="1"/>
    <col min="5018" max="5019" width="0" style="124" hidden="1" customWidth="1"/>
    <col min="5020" max="5255" width="10.140625" style="124"/>
    <col min="5256" max="5256" width="3" style="124" customWidth="1"/>
    <col min="5257" max="5257" width="2" style="124" customWidth="1"/>
    <col min="5258" max="5258" width="39.42578125" style="124" customWidth="1"/>
    <col min="5259" max="5259" width="0.85546875" style="124" customWidth="1"/>
    <col min="5260" max="5260" width="7.28515625" style="124" customWidth="1"/>
    <col min="5261" max="5261" width="0.7109375" style="124" customWidth="1"/>
    <col min="5262" max="5262" width="16.85546875" style="124" customWidth="1"/>
    <col min="5263" max="5263" width="0.7109375" style="124" customWidth="1"/>
    <col min="5264" max="5264" width="17.28515625" style="124" customWidth="1"/>
    <col min="5265" max="5265" width="1.140625" style="124" customWidth="1"/>
    <col min="5266" max="5266" width="15.28515625" style="124" customWidth="1"/>
    <col min="5267" max="5267" width="0.7109375" style="124" customWidth="1"/>
    <col min="5268" max="5268" width="16.7109375" style="124" customWidth="1"/>
    <col min="5269" max="5269" width="0.7109375" style="124" customWidth="1"/>
    <col min="5270" max="5270" width="17.42578125" style="124" customWidth="1"/>
    <col min="5271" max="5271" width="0.7109375" style="124" customWidth="1"/>
    <col min="5272" max="5272" width="15.28515625" style="124" customWidth="1"/>
    <col min="5273" max="5273" width="4.140625" style="124" customWidth="1"/>
    <col min="5274" max="5275" width="0" style="124" hidden="1" customWidth="1"/>
    <col min="5276" max="5511" width="10.140625" style="124"/>
    <col min="5512" max="5512" width="3" style="124" customWidth="1"/>
    <col min="5513" max="5513" width="2" style="124" customWidth="1"/>
    <col min="5514" max="5514" width="39.42578125" style="124" customWidth="1"/>
    <col min="5515" max="5515" width="0.85546875" style="124" customWidth="1"/>
    <col min="5516" max="5516" width="7.28515625" style="124" customWidth="1"/>
    <col min="5517" max="5517" width="0.7109375" style="124" customWidth="1"/>
    <col min="5518" max="5518" width="16.85546875" style="124" customWidth="1"/>
    <col min="5519" max="5519" width="0.7109375" style="124" customWidth="1"/>
    <col min="5520" max="5520" width="17.28515625" style="124" customWidth="1"/>
    <col min="5521" max="5521" width="1.140625" style="124" customWidth="1"/>
    <col min="5522" max="5522" width="15.28515625" style="124" customWidth="1"/>
    <col min="5523" max="5523" width="0.7109375" style="124" customWidth="1"/>
    <col min="5524" max="5524" width="16.7109375" style="124" customWidth="1"/>
    <col min="5525" max="5525" width="0.7109375" style="124" customWidth="1"/>
    <col min="5526" max="5526" width="17.42578125" style="124" customWidth="1"/>
    <col min="5527" max="5527" width="0.7109375" style="124" customWidth="1"/>
    <col min="5528" max="5528" width="15.28515625" style="124" customWidth="1"/>
    <col min="5529" max="5529" width="4.140625" style="124" customWidth="1"/>
    <col min="5530" max="5531" width="0" style="124" hidden="1" customWidth="1"/>
    <col min="5532" max="5767" width="10.140625" style="124"/>
    <col min="5768" max="5768" width="3" style="124" customWidth="1"/>
    <col min="5769" max="5769" width="2" style="124" customWidth="1"/>
    <col min="5770" max="5770" width="39.42578125" style="124" customWidth="1"/>
    <col min="5771" max="5771" width="0.85546875" style="124" customWidth="1"/>
    <col min="5772" max="5772" width="7.28515625" style="124" customWidth="1"/>
    <col min="5773" max="5773" width="0.7109375" style="124" customWidth="1"/>
    <col min="5774" max="5774" width="16.85546875" style="124" customWidth="1"/>
    <col min="5775" max="5775" width="0.7109375" style="124" customWidth="1"/>
    <col min="5776" max="5776" width="17.28515625" style="124" customWidth="1"/>
    <col min="5777" max="5777" width="1.140625" style="124" customWidth="1"/>
    <col min="5778" max="5778" width="15.28515625" style="124" customWidth="1"/>
    <col min="5779" max="5779" width="0.7109375" style="124" customWidth="1"/>
    <col min="5780" max="5780" width="16.7109375" style="124" customWidth="1"/>
    <col min="5781" max="5781" width="0.7109375" style="124" customWidth="1"/>
    <col min="5782" max="5782" width="17.42578125" style="124" customWidth="1"/>
    <col min="5783" max="5783" width="0.7109375" style="124" customWidth="1"/>
    <col min="5784" max="5784" width="15.28515625" style="124" customWidth="1"/>
    <col min="5785" max="5785" width="4.140625" style="124" customWidth="1"/>
    <col min="5786" max="5787" width="0" style="124" hidden="1" customWidth="1"/>
    <col min="5788" max="6023" width="10.140625" style="124"/>
    <col min="6024" max="6024" width="3" style="124" customWidth="1"/>
    <col min="6025" max="6025" width="2" style="124" customWidth="1"/>
    <col min="6026" max="6026" width="39.42578125" style="124" customWidth="1"/>
    <col min="6027" max="6027" width="0.85546875" style="124" customWidth="1"/>
    <col min="6028" max="6028" width="7.28515625" style="124" customWidth="1"/>
    <col min="6029" max="6029" width="0.7109375" style="124" customWidth="1"/>
    <col min="6030" max="6030" width="16.85546875" style="124" customWidth="1"/>
    <col min="6031" max="6031" width="0.7109375" style="124" customWidth="1"/>
    <col min="6032" max="6032" width="17.28515625" style="124" customWidth="1"/>
    <col min="6033" max="6033" width="1.140625" style="124" customWidth="1"/>
    <col min="6034" max="6034" width="15.28515625" style="124" customWidth="1"/>
    <col min="6035" max="6035" width="0.7109375" style="124" customWidth="1"/>
    <col min="6036" max="6036" width="16.7109375" style="124" customWidth="1"/>
    <col min="6037" max="6037" width="0.7109375" style="124" customWidth="1"/>
    <col min="6038" max="6038" width="17.42578125" style="124" customWidth="1"/>
    <col min="6039" max="6039" width="0.7109375" style="124" customWidth="1"/>
    <col min="6040" max="6040" width="15.28515625" style="124" customWidth="1"/>
    <col min="6041" max="6041" width="4.140625" style="124" customWidth="1"/>
    <col min="6042" max="6043" width="0" style="124" hidden="1" customWidth="1"/>
    <col min="6044" max="6279" width="10.140625" style="124"/>
    <col min="6280" max="6280" width="3" style="124" customWidth="1"/>
    <col min="6281" max="6281" width="2" style="124" customWidth="1"/>
    <col min="6282" max="6282" width="39.42578125" style="124" customWidth="1"/>
    <col min="6283" max="6283" width="0.85546875" style="124" customWidth="1"/>
    <col min="6284" max="6284" width="7.28515625" style="124" customWidth="1"/>
    <col min="6285" max="6285" width="0.7109375" style="124" customWidth="1"/>
    <col min="6286" max="6286" width="16.85546875" style="124" customWidth="1"/>
    <col min="6287" max="6287" width="0.7109375" style="124" customWidth="1"/>
    <col min="6288" max="6288" width="17.28515625" style="124" customWidth="1"/>
    <col min="6289" max="6289" width="1.140625" style="124" customWidth="1"/>
    <col min="6290" max="6290" width="15.28515625" style="124" customWidth="1"/>
    <col min="6291" max="6291" width="0.7109375" style="124" customWidth="1"/>
    <col min="6292" max="6292" width="16.7109375" style="124" customWidth="1"/>
    <col min="6293" max="6293" width="0.7109375" style="124" customWidth="1"/>
    <col min="6294" max="6294" width="17.42578125" style="124" customWidth="1"/>
    <col min="6295" max="6295" width="0.7109375" style="124" customWidth="1"/>
    <col min="6296" max="6296" width="15.28515625" style="124" customWidth="1"/>
    <col min="6297" max="6297" width="4.140625" style="124" customWidth="1"/>
    <col min="6298" max="6299" width="0" style="124" hidden="1" customWidth="1"/>
    <col min="6300" max="6535" width="10.140625" style="124"/>
    <col min="6536" max="6536" width="3" style="124" customWidth="1"/>
    <col min="6537" max="6537" width="2" style="124" customWidth="1"/>
    <col min="6538" max="6538" width="39.42578125" style="124" customWidth="1"/>
    <col min="6539" max="6539" width="0.85546875" style="124" customWidth="1"/>
    <col min="6540" max="6540" width="7.28515625" style="124" customWidth="1"/>
    <col min="6541" max="6541" width="0.7109375" style="124" customWidth="1"/>
    <col min="6542" max="6542" width="16.85546875" style="124" customWidth="1"/>
    <col min="6543" max="6543" width="0.7109375" style="124" customWidth="1"/>
    <col min="6544" max="6544" width="17.28515625" style="124" customWidth="1"/>
    <col min="6545" max="6545" width="1.140625" style="124" customWidth="1"/>
    <col min="6546" max="6546" width="15.28515625" style="124" customWidth="1"/>
    <col min="6547" max="6547" width="0.7109375" style="124" customWidth="1"/>
    <col min="6548" max="6548" width="16.7109375" style="124" customWidth="1"/>
    <col min="6549" max="6549" width="0.7109375" style="124" customWidth="1"/>
    <col min="6550" max="6550" width="17.42578125" style="124" customWidth="1"/>
    <col min="6551" max="6551" width="0.7109375" style="124" customWidth="1"/>
    <col min="6552" max="6552" width="15.28515625" style="124" customWidth="1"/>
    <col min="6553" max="6553" width="4.140625" style="124" customWidth="1"/>
    <col min="6554" max="6555" width="0" style="124" hidden="1" customWidth="1"/>
    <col min="6556" max="6791" width="10.140625" style="124"/>
    <col min="6792" max="6792" width="3" style="124" customWidth="1"/>
    <col min="6793" max="6793" width="2" style="124" customWidth="1"/>
    <col min="6794" max="6794" width="39.42578125" style="124" customWidth="1"/>
    <col min="6795" max="6795" width="0.85546875" style="124" customWidth="1"/>
    <col min="6796" max="6796" width="7.28515625" style="124" customWidth="1"/>
    <col min="6797" max="6797" width="0.7109375" style="124" customWidth="1"/>
    <col min="6798" max="6798" width="16.85546875" style="124" customWidth="1"/>
    <col min="6799" max="6799" width="0.7109375" style="124" customWidth="1"/>
    <col min="6800" max="6800" width="17.28515625" style="124" customWidth="1"/>
    <col min="6801" max="6801" width="1.140625" style="124" customWidth="1"/>
    <col min="6802" max="6802" width="15.28515625" style="124" customWidth="1"/>
    <col min="6803" max="6803" width="0.7109375" style="124" customWidth="1"/>
    <col min="6804" max="6804" width="16.7109375" style="124" customWidth="1"/>
    <col min="6805" max="6805" width="0.7109375" style="124" customWidth="1"/>
    <col min="6806" max="6806" width="17.42578125" style="124" customWidth="1"/>
    <col min="6807" max="6807" width="0.7109375" style="124" customWidth="1"/>
    <col min="6808" max="6808" width="15.28515625" style="124" customWidth="1"/>
    <col min="6809" max="6809" width="4.140625" style="124" customWidth="1"/>
    <col min="6810" max="6811" width="0" style="124" hidden="1" customWidth="1"/>
    <col min="6812" max="7047" width="10.140625" style="124"/>
    <col min="7048" max="7048" width="3" style="124" customWidth="1"/>
    <col min="7049" max="7049" width="2" style="124" customWidth="1"/>
    <col min="7050" max="7050" width="39.42578125" style="124" customWidth="1"/>
    <col min="7051" max="7051" width="0.85546875" style="124" customWidth="1"/>
    <col min="7052" max="7052" width="7.28515625" style="124" customWidth="1"/>
    <col min="7053" max="7053" width="0.7109375" style="124" customWidth="1"/>
    <col min="7054" max="7054" width="16.85546875" style="124" customWidth="1"/>
    <col min="7055" max="7055" width="0.7109375" style="124" customWidth="1"/>
    <col min="7056" max="7056" width="17.28515625" style="124" customWidth="1"/>
    <col min="7057" max="7057" width="1.140625" style="124" customWidth="1"/>
    <col min="7058" max="7058" width="15.28515625" style="124" customWidth="1"/>
    <col min="7059" max="7059" width="0.7109375" style="124" customWidth="1"/>
    <col min="7060" max="7060" width="16.7109375" style="124" customWidth="1"/>
    <col min="7061" max="7061" width="0.7109375" style="124" customWidth="1"/>
    <col min="7062" max="7062" width="17.42578125" style="124" customWidth="1"/>
    <col min="7063" max="7063" width="0.7109375" style="124" customWidth="1"/>
    <col min="7064" max="7064" width="15.28515625" style="124" customWidth="1"/>
    <col min="7065" max="7065" width="4.140625" style="124" customWidth="1"/>
    <col min="7066" max="7067" width="0" style="124" hidden="1" customWidth="1"/>
    <col min="7068" max="7303" width="10.140625" style="124"/>
    <col min="7304" max="7304" width="3" style="124" customWidth="1"/>
    <col min="7305" max="7305" width="2" style="124" customWidth="1"/>
    <col min="7306" max="7306" width="39.42578125" style="124" customWidth="1"/>
    <col min="7307" max="7307" width="0.85546875" style="124" customWidth="1"/>
    <col min="7308" max="7308" width="7.28515625" style="124" customWidth="1"/>
    <col min="7309" max="7309" width="0.7109375" style="124" customWidth="1"/>
    <col min="7310" max="7310" width="16.85546875" style="124" customWidth="1"/>
    <col min="7311" max="7311" width="0.7109375" style="124" customWidth="1"/>
    <col min="7312" max="7312" width="17.28515625" style="124" customWidth="1"/>
    <col min="7313" max="7313" width="1.140625" style="124" customWidth="1"/>
    <col min="7314" max="7314" width="15.28515625" style="124" customWidth="1"/>
    <col min="7315" max="7315" width="0.7109375" style="124" customWidth="1"/>
    <col min="7316" max="7316" width="16.7109375" style="124" customWidth="1"/>
    <col min="7317" max="7317" width="0.7109375" style="124" customWidth="1"/>
    <col min="7318" max="7318" width="17.42578125" style="124" customWidth="1"/>
    <col min="7319" max="7319" width="0.7109375" style="124" customWidth="1"/>
    <col min="7320" max="7320" width="15.28515625" style="124" customWidth="1"/>
    <col min="7321" max="7321" width="4.140625" style="124" customWidth="1"/>
    <col min="7322" max="7323" width="0" style="124" hidden="1" customWidth="1"/>
    <col min="7324" max="7559" width="10.140625" style="124"/>
    <col min="7560" max="7560" width="3" style="124" customWidth="1"/>
    <col min="7561" max="7561" width="2" style="124" customWidth="1"/>
    <col min="7562" max="7562" width="39.42578125" style="124" customWidth="1"/>
    <col min="7563" max="7563" width="0.85546875" style="124" customWidth="1"/>
    <col min="7564" max="7564" width="7.28515625" style="124" customWidth="1"/>
    <col min="7565" max="7565" width="0.7109375" style="124" customWidth="1"/>
    <col min="7566" max="7566" width="16.85546875" style="124" customWidth="1"/>
    <col min="7567" max="7567" width="0.7109375" style="124" customWidth="1"/>
    <col min="7568" max="7568" width="17.28515625" style="124" customWidth="1"/>
    <col min="7569" max="7569" width="1.140625" style="124" customWidth="1"/>
    <col min="7570" max="7570" width="15.28515625" style="124" customWidth="1"/>
    <col min="7571" max="7571" width="0.7109375" style="124" customWidth="1"/>
    <col min="7572" max="7572" width="16.7109375" style="124" customWidth="1"/>
    <col min="7573" max="7573" width="0.7109375" style="124" customWidth="1"/>
    <col min="7574" max="7574" width="17.42578125" style="124" customWidth="1"/>
    <col min="7575" max="7575" width="0.7109375" style="124" customWidth="1"/>
    <col min="7576" max="7576" width="15.28515625" style="124" customWidth="1"/>
    <col min="7577" max="7577" width="4.140625" style="124" customWidth="1"/>
    <col min="7578" max="7579" width="0" style="124" hidden="1" customWidth="1"/>
    <col min="7580" max="7815" width="10.140625" style="124"/>
    <col min="7816" max="7816" width="3" style="124" customWidth="1"/>
    <col min="7817" max="7817" width="2" style="124" customWidth="1"/>
    <col min="7818" max="7818" width="39.42578125" style="124" customWidth="1"/>
    <col min="7819" max="7819" width="0.85546875" style="124" customWidth="1"/>
    <col min="7820" max="7820" width="7.28515625" style="124" customWidth="1"/>
    <col min="7821" max="7821" width="0.7109375" style="124" customWidth="1"/>
    <col min="7822" max="7822" width="16.85546875" style="124" customWidth="1"/>
    <col min="7823" max="7823" width="0.7109375" style="124" customWidth="1"/>
    <col min="7824" max="7824" width="17.28515625" style="124" customWidth="1"/>
    <col min="7825" max="7825" width="1.140625" style="124" customWidth="1"/>
    <col min="7826" max="7826" width="15.28515625" style="124" customWidth="1"/>
    <col min="7827" max="7827" width="0.7109375" style="124" customWidth="1"/>
    <col min="7828" max="7828" width="16.7109375" style="124" customWidth="1"/>
    <col min="7829" max="7829" width="0.7109375" style="124" customWidth="1"/>
    <col min="7830" max="7830" width="17.42578125" style="124" customWidth="1"/>
    <col min="7831" max="7831" width="0.7109375" style="124" customWidth="1"/>
    <col min="7832" max="7832" width="15.28515625" style="124" customWidth="1"/>
    <col min="7833" max="7833" width="4.140625" style="124" customWidth="1"/>
    <col min="7834" max="7835" width="0" style="124" hidden="1" customWidth="1"/>
    <col min="7836" max="8071" width="10.140625" style="124"/>
    <col min="8072" max="8072" width="3" style="124" customWidth="1"/>
    <col min="8073" max="8073" width="2" style="124" customWidth="1"/>
    <col min="8074" max="8074" width="39.42578125" style="124" customWidth="1"/>
    <col min="8075" max="8075" width="0.85546875" style="124" customWidth="1"/>
    <col min="8076" max="8076" width="7.28515625" style="124" customWidth="1"/>
    <col min="8077" max="8077" width="0.7109375" style="124" customWidth="1"/>
    <col min="8078" max="8078" width="16.85546875" style="124" customWidth="1"/>
    <col min="8079" max="8079" width="0.7109375" style="124" customWidth="1"/>
    <col min="8080" max="8080" width="17.28515625" style="124" customWidth="1"/>
    <col min="8081" max="8081" width="1.140625" style="124" customWidth="1"/>
    <col min="8082" max="8082" width="15.28515625" style="124" customWidth="1"/>
    <col min="8083" max="8083" width="0.7109375" style="124" customWidth="1"/>
    <col min="8084" max="8084" width="16.7109375" style="124" customWidth="1"/>
    <col min="8085" max="8085" width="0.7109375" style="124" customWidth="1"/>
    <col min="8086" max="8086" width="17.42578125" style="124" customWidth="1"/>
    <col min="8087" max="8087" width="0.7109375" style="124" customWidth="1"/>
    <col min="8088" max="8088" width="15.28515625" style="124" customWidth="1"/>
    <col min="8089" max="8089" width="4.140625" style="124" customWidth="1"/>
    <col min="8090" max="8091" width="0" style="124" hidden="1" customWidth="1"/>
    <col min="8092" max="8327" width="10.140625" style="124"/>
    <col min="8328" max="8328" width="3" style="124" customWidth="1"/>
    <col min="8329" max="8329" width="2" style="124" customWidth="1"/>
    <col min="8330" max="8330" width="39.42578125" style="124" customWidth="1"/>
    <col min="8331" max="8331" width="0.85546875" style="124" customWidth="1"/>
    <col min="8332" max="8332" width="7.28515625" style="124" customWidth="1"/>
    <col min="8333" max="8333" width="0.7109375" style="124" customWidth="1"/>
    <col min="8334" max="8334" width="16.85546875" style="124" customWidth="1"/>
    <col min="8335" max="8335" width="0.7109375" style="124" customWidth="1"/>
    <col min="8336" max="8336" width="17.28515625" style="124" customWidth="1"/>
    <col min="8337" max="8337" width="1.140625" style="124" customWidth="1"/>
    <col min="8338" max="8338" width="15.28515625" style="124" customWidth="1"/>
    <col min="8339" max="8339" width="0.7109375" style="124" customWidth="1"/>
    <col min="8340" max="8340" width="16.7109375" style="124" customWidth="1"/>
    <col min="8341" max="8341" width="0.7109375" style="124" customWidth="1"/>
    <col min="8342" max="8342" width="17.42578125" style="124" customWidth="1"/>
    <col min="8343" max="8343" width="0.7109375" style="124" customWidth="1"/>
    <col min="8344" max="8344" width="15.28515625" style="124" customWidth="1"/>
    <col min="8345" max="8345" width="4.140625" style="124" customWidth="1"/>
    <col min="8346" max="8347" width="0" style="124" hidden="1" customWidth="1"/>
    <col min="8348" max="8583" width="10.140625" style="124"/>
    <col min="8584" max="8584" width="3" style="124" customWidth="1"/>
    <col min="8585" max="8585" width="2" style="124" customWidth="1"/>
    <col min="8586" max="8586" width="39.42578125" style="124" customWidth="1"/>
    <col min="8587" max="8587" width="0.85546875" style="124" customWidth="1"/>
    <col min="8588" max="8588" width="7.28515625" style="124" customWidth="1"/>
    <col min="8589" max="8589" width="0.7109375" style="124" customWidth="1"/>
    <col min="8590" max="8590" width="16.85546875" style="124" customWidth="1"/>
    <col min="8591" max="8591" width="0.7109375" style="124" customWidth="1"/>
    <col min="8592" max="8592" width="17.28515625" style="124" customWidth="1"/>
    <col min="8593" max="8593" width="1.140625" style="124" customWidth="1"/>
    <col min="8594" max="8594" width="15.28515625" style="124" customWidth="1"/>
    <col min="8595" max="8595" width="0.7109375" style="124" customWidth="1"/>
    <col min="8596" max="8596" width="16.7109375" style="124" customWidth="1"/>
    <col min="8597" max="8597" width="0.7109375" style="124" customWidth="1"/>
    <col min="8598" max="8598" width="17.42578125" style="124" customWidth="1"/>
    <col min="8599" max="8599" width="0.7109375" style="124" customWidth="1"/>
    <col min="8600" max="8600" width="15.28515625" style="124" customWidth="1"/>
    <col min="8601" max="8601" width="4.140625" style="124" customWidth="1"/>
    <col min="8602" max="8603" width="0" style="124" hidden="1" customWidth="1"/>
    <col min="8604" max="8839" width="10.140625" style="124"/>
    <col min="8840" max="8840" width="3" style="124" customWidth="1"/>
    <col min="8841" max="8841" width="2" style="124" customWidth="1"/>
    <col min="8842" max="8842" width="39.42578125" style="124" customWidth="1"/>
    <col min="8843" max="8843" width="0.85546875" style="124" customWidth="1"/>
    <col min="8844" max="8844" width="7.28515625" style="124" customWidth="1"/>
    <col min="8845" max="8845" width="0.7109375" style="124" customWidth="1"/>
    <col min="8846" max="8846" width="16.85546875" style="124" customWidth="1"/>
    <col min="8847" max="8847" width="0.7109375" style="124" customWidth="1"/>
    <col min="8848" max="8848" width="17.28515625" style="124" customWidth="1"/>
    <col min="8849" max="8849" width="1.140625" style="124" customWidth="1"/>
    <col min="8850" max="8850" width="15.28515625" style="124" customWidth="1"/>
    <col min="8851" max="8851" width="0.7109375" style="124" customWidth="1"/>
    <col min="8852" max="8852" width="16.7109375" style="124" customWidth="1"/>
    <col min="8853" max="8853" width="0.7109375" style="124" customWidth="1"/>
    <col min="8854" max="8854" width="17.42578125" style="124" customWidth="1"/>
    <col min="8855" max="8855" width="0.7109375" style="124" customWidth="1"/>
    <col min="8856" max="8856" width="15.28515625" style="124" customWidth="1"/>
    <col min="8857" max="8857" width="4.140625" style="124" customWidth="1"/>
    <col min="8858" max="8859" width="0" style="124" hidden="1" customWidth="1"/>
    <col min="8860" max="9095" width="10.140625" style="124"/>
    <col min="9096" max="9096" width="3" style="124" customWidth="1"/>
    <col min="9097" max="9097" width="2" style="124" customWidth="1"/>
    <col min="9098" max="9098" width="39.42578125" style="124" customWidth="1"/>
    <col min="9099" max="9099" width="0.85546875" style="124" customWidth="1"/>
    <col min="9100" max="9100" width="7.28515625" style="124" customWidth="1"/>
    <col min="9101" max="9101" width="0.7109375" style="124" customWidth="1"/>
    <col min="9102" max="9102" width="16.85546875" style="124" customWidth="1"/>
    <col min="9103" max="9103" width="0.7109375" style="124" customWidth="1"/>
    <col min="9104" max="9104" width="17.28515625" style="124" customWidth="1"/>
    <col min="9105" max="9105" width="1.140625" style="124" customWidth="1"/>
    <col min="9106" max="9106" width="15.28515625" style="124" customWidth="1"/>
    <col min="9107" max="9107" width="0.7109375" style="124" customWidth="1"/>
    <col min="9108" max="9108" width="16.7109375" style="124" customWidth="1"/>
    <col min="9109" max="9109" width="0.7109375" style="124" customWidth="1"/>
    <col min="9110" max="9110" width="17.42578125" style="124" customWidth="1"/>
    <col min="9111" max="9111" width="0.7109375" style="124" customWidth="1"/>
    <col min="9112" max="9112" width="15.28515625" style="124" customWidth="1"/>
    <col min="9113" max="9113" width="4.140625" style="124" customWidth="1"/>
    <col min="9114" max="9115" width="0" style="124" hidden="1" customWidth="1"/>
    <col min="9116" max="9351" width="10.140625" style="124"/>
    <col min="9352" max="9352" width="3" style="124" customWidth="1"/>
    <col min="9353" max="9353" width="2" style="124" customWidth="1"/>
    <col min="9354" max="9354" width="39.42578125" style="124" customWidth="1"/>
    <col min="9355" max="9355" width="0.85546875" style="124" customWidth="1"/>
    <col min="9356" max="9356" width="7.28515625" style="124" customWidth="1"/>
    <col min="9357" max="9357" width="0.7109375" style="124" customWidth="1"/>
    <col min="9358" max="9358" width="16.85546875" style="124" customWidth="1"/>
    <col min="9359" max="9359" width="0.7109375" style="124" customWidth="1"/>
    <col min="9360" max="9360" width="17.28515625" style="124" customWidth="1"/>
    <col min="9361" max="9361" width="1.140625" style="124" customWidth="1"/>
    <col min="9362" max="9362" width="15.28515625" style="124" customWidth="1"/>
    <col min="9363" max="9363" width="0.7109375" style="124" customWidth="1"/>
    <col min="9364" max="9364" width="16.7109375" style="124" customWidth="1"/>
    <col min="9365" max="9365" width="0.7109375" style="124" customWidth="1"/>
    <col min="9366" max="9366" width="17.42578125" style="124" customWidth="1"/>
    <col min="9367" max="9367" width="0.7109375" style="124" customWidth="1"/>
    <col min="9368" max="9368" width="15.28515625" style="124" customWidth="1"/>
    <col min="9369" max="9369" width="4.140625" style="124" customWidth="1"/>
    <col min="9370" max="9371" width="0" style="124" hidden="1" customWidth="1"/>
    <col min="9372" max="9607" width="10.140625" style="124"/>
    <col min="9608" max="9608" width="3" style="124" customWidth="1"/>
    <col min="9609" max="9609" width="2" style="124" customWidth="1"/>
    <col min="9610" max="9610" width="39.42578125" style="124" customWidth="1"/>
    <col min="9611" max="9611" width="0.85546875" style="124" customWidth="1"/>
    <col min="9612" max="9612" width="7.28515625" style="124" customWidth="1"/>
    <col min="9613" max="9613" width="0.7109375" style="124" customWidth="1"/>
    <col min="9614" max="9614" width="16.85546875" style="124" customWidth="1"/>
    <col min="9615" max="9615" width="0.7109375" style="124" customWidth="1"/>
    <col min="9616" max="9616" width="17.28515625" style="124" customWidth="1"/>
    <col min="9617" max="9617" width="1.140625" style="124" customWidth="1"/>
    <col min="9618" max="9618" width="15.28515625" style="124" customWidth="1"/>
    <col min="9619" max="9619" width="0.7109375" style="124" customWidth="1"/>
    <col min="9620" max="9620" width="16.7109375" style="124" customWidth="1"/>
    <col min="9621" max="9621" width="0.7109375" style="124" customWidth="1"/>
    <col min="9622" max="9622" width="17.42578125" style="124" customWidth="1"/>
    <col min="9623" max="9623" width="0.7109375" style="124" customWidth="1"/>
    <col min="9624" max="9624" width="15.28515625" style="124" customWidth="1"/>
    <col min="9625" max="9625" width="4.140625" style="124" customWidth="1"/>
    <col min="9626" max="9627" width="0" style="124" hidden="1" customWidth="1"/>
    <col min="9628" max="9863" width="10.140625" style="124"/>
    <col min="9864" max="9864" width="3" style="124" customWidth="1"/>
    <col min="9865" max="9865" width="2" style="124" customWidth="1"/>
    <col min="9866" max="9866" width="39.42578125" style="124" customWidth="1"/>
    <col min="9867" max="9867" width="0.85546875" style="124" customWidth="1"/>
    <col min="9868" max="9868" width="7.28515625" style="124" customWidth="1"/>
    <col min="9869" max="9869" width="0.7109375" style="124" customWidth="1"/>
    <col min="9870" max="9870" width="16.85546875" style="124" customWidth="1"/>
    <col min="9871" max="9871" width="0.7109375" style="124" customWidth="1"/>
    <col min="9872" max="9872" width="17.28515625" style="124" customWidth="1"/>
    <col min="9873" max="9873" width="1.140625" style="124" customWidth="1"/>
    <col min="9874" max="9874" width="15.28515625" style="124" customWidth="1"/>
    <col min="9875" max="9875" width="0.7109375" style="124" customWidth="1"/>
    <col min="9876" max="9876" width="16.7109375" style="124" customWidth="1"/>
    <col min="9877" max="9877" width="0.7109375" style="124" customWidth="1"/>
    <col min="9878" max="9878" width="17.42578125" style="124" customWidth="1"/>
    <col min="9879" max="9879" width="0.7109375" style="124" customWidth="1"/>
    <col min="9880" max="9880" width="15.28515625" style="124" customWidth="1"/>
    <col min="9881" max="9881" width="4.140625" style="124" customWidth="1"/>
    <col min="9882" max="9883" width="0" style="124" hidden="1" customWidth="1"/>
    <col min="9884" max="10119" width="10.140625" style="124"/>
    <col min="10120" max="10120" width="3" style="124" customWidth="1"/>
    <col min="10121" max="10121" width="2" style="124" customWidth="1"/>
    <col min="10122" max="10122" width="39.42578125" style="124" customWidth="1"/>
    <col min="10123" max="10123" width="0.85546875" style="124" customWidth="1"/>
    <col min="10124" max="10124" width="7.28515625" style="124" customWidth="1"/>
    <col min="10125" max="10125" width="0.7109375" style="124" customWidth="1"/>
    <col min="10126" max="10126" width="16.85546875" style="124" customWidth="1"/>
    <col min="10127" max="10127" width="0.7109375" style="124" customWidth="1"/>
    <col min="10128" max="10128" width="17.28515625" style="124" customWidth="1"/>
    <col min="10129" max="10129" width="1.140625" style="124" customWidth="1"/>
    <col min="10130" max="10130" width="15.28515625" style="124" customWidth="1"/>
    <col min="10131" max="10131" width="0.7109375" style="124" customWidth="1"/>
    <col min="10132" max="10132" width="16.7109375" style="124" customWidth="1"/>
    <col min="10133" max="10133" width="0.7109375" style="124" customWidth="1"/>
    <col min="10134" max="10134" width="17.42578125" style="124" customWidth="1"/>
    <col min="10135" max="10135" width="0.7109375" style="124" customWidth="1"/>
    <col min="10136" max="10136" width="15.28515625" style="124" customWidth="1"/>
    <col min="10137" max="10137" width="4.140625" style="124" customWidth="1"/>
    <col min="10138" max="10139" width="0" style="124" hidden="1" customWidth="1"/>
    <col min="10140" max="10375" width="10.140625" style="124"/>
    <col min="10376" max="10376" width="3" style="124" customWidth="1"/>
    <col min="10377" max="10377" width="2" style="124" customWidth="1"/>
    <col min="10378" max="10378" width="39.42578125" style="124" customWidth="1"/>
    <col min="10379" max="10379" width="0.85546875" style="124" customWidth="1"/>
    <col min="10380" max="10380" width="7.28515625" style="124" customWidth="1"/>
    <col min="10381" max="10381" width="0.7109375" style="124" customWidth="1"/>
    <col min="10382" max="10382" width="16.85546875" style="124" customWidth="1"/>
    <col min="10383" max="10383" width="0.7109375" style="124" customWidth="1"/>
    <col min="10384" max="10384" width="17.28515625" style="124" customWidth="1"/>
    <col min="10385" max="10385" width="1.140625" style="124" customWidth="1"/>
    <col min="10386" max="10386" width="15.28515625" style="124" customWidth="1"/>
    <col min="10387" max="10387" width="0.7109375" style="124" customWidth="1"/>
    <col min="10388" max="10388" width="16.7109375" style="124" customWidth="1"/>
    <col min="10389" max="10389" width="0.7109375" style="124" customWidth="1"/>
    <col min="10390" max="10390" width="17.42578125" style="124" customWidth="1"/>
    <col min="10391" max="10391" width="0.7109375" style="124" customWidth="1"/>
    <col min="10392" max="10392" width="15.28515625" style="124" customWidth="1"/>
    <col min="10393" max="10393" width="4.140625" style="124" customWidth="1"/>
    <col min="10394" max="10395" width="0" style="124" hidden="1" customWidth="1"/>
    <col min="10396" max="10631" width="10.140625" style="124"/>
    <col min="10632" max="10632" width="3" style="124" customWidth="1"/>
    <col min="10633" max="10633" width="2" style="124" customWidth="1"/>
    <col min="10634" max="10634" width="39.42578125" style="124" customWidth="1"/>
    <col min="10635" max="10635" width="0.85546875" style="124" customWidth="1"/>
    <col min="10636" max="10636" width="7.28515625" style="124" customWidth="1"/>
    <col min="10637" max="10637" width="0.7109375" style="124" customWidth="1"/>
    <col min="10638" max="10638" width="16.85546875" style="124" customWidth="1"/>
    <col min="10639" max="10639" width="0.7109375" style="124" customWidth="1"/>
    <col min="10640" max="10640" width="17.28515625" style="124" customWidth="1"/>
    <col min="10641" max="10641" width="1.140625" style="124" customWidth="1"/>
    <col min="10642" max="10642" width="15.28515625" style="124" customWidth="1"/>
    <col min="10643" max="10643" width="0.7109375" style="124" customWidth="1"/>
    <col min="10644" max="10644" width="16.7109375" style="124" customWidth="1"/>
    <col min="10645" max="10645" width="0.7109375" style="124" customWidth="1"/>
    <col min="10646" max="10646" width="17.42578125" style="124" customWidth="1"/>
    <col min="10647" max="10647" width="0.7109375" style="124" customWidth="1"/>
    <col min="10648" max="10648" width="15.28515625" style="124" customWidth="1"/>
    <col min="10649" max="10649" width="4.140625" style="124" customWidth="1"/>
    <col min="10650" max="10651" width="0" style="124" hidden="1" customWidth="1"/>
    <col min="10652" max="10887" width="10.140625" style="124"/>
    <col min="10888" max="10888" width="3" style="124" customWidth="1"/>
    <col min="10889" max="10889" width="2" style="124" customWidth="1"/>
    <col min="10890" max="10890" width="39.42578125" style="124" customWidth="1"/>
    <col min="10891" max="10891" width="0.85546875" style="124" customWidth="1"/>
    <col min="10892" max="10892" width="7.28515625" style="124" customWidth="1"/>
    <col min="10893" max="10893" width="0.7109375" style="124" customWidth="1"/>
    <col min="10894" max="10894" width="16.85546875" style="124" customWidth="1"/>
    <col min="10895" max="10895" width="0.7109375" style="124" customWidth="1"/>
    <col min="10896" max="10896" width="17.28515625" style="124" customWidth="1"/>
    <col min="10897" max="10897" width="1.140625" style="124" customWidth="1"/>
    <col min="10898" max="10898" width="15.28515625" style="124" customWidth="1"/>
    <col min="10899" max="10899" width="0.7109375" style="124" customWidth="1"/>
    <col min="10900" max="10900" width="16.7109375" style="124" customWidth="1"/>
    <col min="10901" max="10901" width="0.7109375" style="124" customWidth="1"/>
    <col min="10902" max="10902" width="17.42578125" style="124" customWidth="1"/>
    <col min="10903" max="10903" width="0.7109375" style="124" customWidth="1"/>
    <col min="10904" max="10904" width="15.28515625" style="124" customWidth="1"/>
    <col min="10905" max="10905" width="4.140625" style="124" customWidth="1"/>
    <col min="10906" max="10907" width="0" style="124" hidden="1" customWidth="1"/>
    <col min="10908" max="11143" width="10.140625" style="124"/>
    <col min="11144" max="11144" width="3" style="124" customWidth="1"/>
    <col min="11145" max="11145" width="2" style="124" customWidth="1"/>
    <col min="11146" max="11146" width="39.42578125" style="124" customWidth="1"/>
    <col min="11147" max="11147" width="0.85546875" style="124" customWidth="1"/>
    <col min="11148" max="11148" width="7.28515625" style="124" customWidth="1"/>
    <col min="11149" max="11149" width="0.7109375" style="124" customWidth="1"/>
    <col min="11150" max="11150" width="16.85546875" style="124" customWidth="1"/>
    <col min="11151" max="11151" width="0.7109375" style="124" customWidth="1"/>
    <col min="11152" max="11152" width="17.28515625" style="124" customWidth="1"/>
    <col min="11153" max="11153" width="1.140625" style="124" customWidth="1"/>
    <col min="11154" max="11154" width="15.28515625" style="124" customWidth="1"/>
    <col min="11155" max="11155" width="0.7109375" style="124" customWidth="1"/>
    <col min="11156" max="11156" width="16.7109375" style="124" customWidth="1"/>
    <col min="11157" max="11157" width="0.7109375" style="124" customWidth="1"/>
    <col min="11158" max="11158" width="17.42578125" style="124" customWidth="1"/>
    <col min="11159" max="11159" width="0.7109375" style="124" customWidth="1"/>
    <col min="11160" max="11160" width="15.28515625" style="124" customWidth="1"/>
    <col min="11161" max="11161" width="4.140625" style="124" customWidth="1"/>
    <col min="11162" max="11163" width="0" style="124" hidden="1" customWidth="1"/>
    <col min="11164" max="11399" width="10.140625" style="124"/>
    <col min="11400" max="11400" width="3" style="124" customWidth="1"/>
    <col min="11401" max="11401" width="2" style="124" customWidth="1"/>
    <col min="11402" max="11402" width="39.42578125" style="124" customWidth="1"/>
    <col min="11403" max="11403" width="0.85546875" style="124" customWidth="1"/>
    <col min="11404" max="11404" width="7.28515625" style="124" customWidth="1"/>
    <col min="11405" max="11405" width="0.7109375" style="124" customWidth="1"/>
    <col min="11406" max="11406" width="16.85546875" style="124" customWidth="1"/>
    <col min="11407" max="11407" width="0.7109375" style="124" customWidth="1"/>
    <col min="11408" max="11408" width="17.28515625" style="124" customWidth="1"/>
    <col min="11409" max="11409" width="1.140625" style="124" customWidth="1"/>
    <col min="11410" max="11410" width="15.28515625" style="124" customWidth="1"/>
    <col min="11411" max="11411" width="0.7109375" style="124" customWidth="1"/>
    <col min="11412" max="11412" width="16.7109375" style="124" customWidth="1"/>
    <col min="11413" max="11413" width="0.7109375" style="124" customWidth="1"/>
    <col min="11414" max="11414" width="17.42578125" style="124" customWidth="1"/>
    <col min="11415" max="11415" width="0.7109375" style="124" customWidth="1"/>
    <col min="11416" max="11416" width="15.28515625" style="124" customWidth="1"/>
    <col min="11417" max="11417" width="4.140625" style="124" customWidth="1"/>
    <col min="11418" max="11419" width="0" style="124" hidden="1" customWidth="1"/>
    <col min="11420" max="11655" width="10.140625" style="124"/>
    <col min="11656" max="11656" width="3" style="124" customWidth="1"/>
    <col min="11657" max="11657" width="2" style="124" customWidth="1"/>
    <col min="11658" max="11658" width="39.42578125" style="124" customWidth="1"/>
    <col min="11659" max="11659" width="0.85546875" style="124" customWidth="1"/>
    <col min="11660" max="11660" width="7.28515625" style="124" customWidth="1"/>
    <col min="11661" max="11661" width="0.7109375" style="124" customWidth="1"/>
    <col min="11662" max="11662" width="16.85546875" style="124" customWidth="1"/>
    <col min="11663" max="11663" width="0.7109375" style="124" customWidth="1"/>
    <col min="11664" max="11664" width="17.28515625" style="124" customWidth="1"/>
    <col min="11665" max="11665" width="1.140625" style="124" customWidth="1"/>
    <col min="11666" max="11666" width="15.28515625" style="124" customWidth="1"/>
    <col min="11667" max="11667" width="0.7109375" style="124" customWidth="1"/>
    <col min="11668" max="11668" width="16.7109375" style="124" customWidth="1"/>
    <col min="11669" max="11669" width="0.7109375" style="124" customWidth="1"/>
    <col min="11670" max="11670" width="17.42578125" style="124" customWidth="1"/>
    <col min="11671" max="11671" width="0.7109375" style="124" customWidth="1"/>
    <col min="11672" max="11672" width="15.28515625" style="124" customWidth="1"/>
    <col min="11673" max="11673" width="4.140625" style="124" customWidth="1"/>
    <col min="11674" max="11675" width="0" style="124" hidden="1" customWidth="1"/>
    <col min="11676" max="11911" width="10.140625" style="124"/>
    <col min="11912" max="11912" width="3" style="124" customWidth="1"/>
    <col min="11913" max="11913" width="2" style="124" customWidth="1"/>
    <col min="11914" max="11914" width="39.42578125" style="124" customWidth="1"/>
    <col min="11915" max="11915" width="0.85546875" style="124" customWidth="1"/>
    <col min="11916" max="11916" width="7.28515625" style="124" customWidth="1"/>
    <col min="11917" max="11917" width="0.7109375" style="124" customWidth="1"/>
    <col min="11918" max="11918" width="16.85546875" style="124" customWidth="1"/>
    <col min="11919" max="11919" width="0.7109375" style="124" customWidth="1"/>
    <col min="11920" max="11920" width="17.28515625" style="124" customWidth="1"/>
    <col min="11921" max="11921" width="1.140625" style="124" customWidth="1"/>
    <col min="11922" max="11922" width="15.28515625" style="124" customWidth="1"/>
    <col min="11923" max="11923" width="0.7109375" style="124" customWidth="1"/>
    <col min="11924" max="11924" width="16.7109375" style="124" customWidth="1"/>
    <col min="11925" max="11925" width="0.7109375" style="124" customWidth="1"/>
    <col min="11926" max="11926" width="17.42578125" style="124" customWidth="1"/>
    <col min="11927" max="11927" width="0.7109375" style="124" customWidth="1"/>
    <col min="11928" max="11928" width="15.28515625" style="124" customWidth="1"/>
    <col min="11929" max="11929" width="4.140625" style="124" customWidth="1"/>
    <col min="11930" max="11931" width="0" style="124" hidden="1" customWidth="1"/>
    <col min="11932" max="12167" width="10.140625" style="124"/>
    <col min="12168" max="12168" width="3" style="124" customWidth="1"/>
    <col min="12169" max="12169" width="2" style="124" customWidth="1"/>
    <col min="12170" max="12170" width="39.42578125" style="124" customWidth="1"/>
    <col min="12171" max="12171" width="0.85546875" style="124" customWidth="1"/>
    <col min="12172" max="12172" width="7.28515625" style="124" customWidth="1"/>
    <col min="12173" max="12173" width="0.7109375" style="124" customWidth="1"/>
    <col min="12174" max="12174" width="16.85546875" style="124" customWidth="1"/>
    <col min="12175" max="12175" width="0.7109375" style="124" customWidth="1"/>
    <col min="12176" max="12176" width="17.28515625" style="124" customWidth="1"/>
    <col min="12177" max="12177" width="1.140625" style="124" customWidth="1"/>
    <col min="12178" max="12178" width="15.28515625" style="124" customWidth="1"/>
    <col min="12179" max="12179" width="0.7109375" style="124" customWidth="1"/>
    <col min="12180" max="12180" width="16.7109375" style="124" customWidth="1"/>
    <col min="12181" max="12181" width="0.7109375" style="124" customWidth="1"/>
    <col min="12182" max="12182" width="17.42578125" style="124" customWidth="1"/>
    <col min="12183" max="12183" width="0.7109375" style="124" customWidth="1"/>
    <col min="12184" max="12184" width="15.28515625" style="124" customWidth="1"/>
    <col min="12185" max="12185" width="4.140625" style="124" customWidth="1"/>
    <col min="12186" max="12187" width="0" style="124" hidden="1" customWidth="1"/>
    <col min="12188" max="12423" width="10.140625" style="124"/>
    <col min="12424" max="12424" width="3" style="124" customWidth="1"/>
    <col min="12425" max="12425" width="2" style="124" customWidth="1"/>
    <col min="12426" max="12426" width="39.42578125" style="124" customWidth="1"/>
    <col min="12427" max="12427" width="0.85546875" style="124" customWidth="1"/>
    <col min="12428" max="12428" width="7.28515625" style="124" customWidth="1"/>
    <col min="12429" max="12429" width="0.7109375" style="124" customWidth="1"/>
    <col min="12430" max="12430" width="16.85546875" style="124" customWidth="1"/>
    <col min="12431" max="12431" width="0.7109375" style="124" customWidth="1"/>
    <col min="12432" max="12432" width="17.28515625" style="124" customWidth="1"/>
    <col min="12433" max="12433" width="1.140625" style="124" customWidth="1"/>
    <col min="12434" max="12434" width="15.28515625" style="124" customWidth="1"/>
    <col min="12435" max="12435" width="0.7109375" style="124" customWidth="1"/>
    <col min="12436" max="12436" width="16.7109375" style="124" customWidth="1"/>
    <col min="12437" max="12437" width="0.7109375" style="124" customWidth="1"/>
    <col min="12438" max="12438" width="17.42578125" style="124" customWidth="1"/>
    <col min="12439" max="12439" width="0.7109375" style="124" customWidth="1"/>
    <col min="12440" max="12440" width="15.28515625" style="124" customWidth="1"/>
    <col min="12441" max="12441" width="4.140625" style="124" customWidth="1"/>
    <col min="12442" max="12443" width="0" style="124" hidden="1" customWidth="1"/>
    <col min="12444" max="12679" width="10.140625" style="124"/>
    <col min="12680" max="12680" width="3" style="124" customWidth="1"/>
    <col min="12681" max="12681" width="2" style="124" customWidth="1"/>
    <col min="12682" max="12682" width="39.42578125" style="124" customWidth="1"/>
    <col min="12683" max="12683" width="0.85546875" style="124" customWidth="1"/>
    <col min="12684" max="12684" width="7.28515625" style="124" customWidth="1"/>
    <col min="12685" max="12685" width="0.7109375" style="124" customWidth="1"/>
    <col min="12686" max="12686" width="16.85546875" style="124" customWidth="1"/>
    <col min="12687" max="12687" width="0.7109375" style="124" customWidth="1"/>
    <col min="12688" max="12688" width="17.28515625" style="124" customWidth="1"/>
    <col min="12689" max="12689" width="1.140625" style="124" customWidth="1"/>
    <col min="12690" max="12690" width="15.28515625" style="124" customWidth="1"/>
    <col min="12691" max="12691" width="0.7109375" style="124" customWidth="1"/>
    <col min="12692" max="12692" width="16.7109375" style="124" customWidth="1"/>
    <col min="12693" max="12693" width="0.7109375" style="124" customWidth="1"/>
    <col min="12694" max="12694" width="17.42578125" style="124" customWidth="1"/>
    <col min="12695" max="12695" width="0.7109375" style="124" customWidth="1"/>
    <col min="12696" max="12696" width="15.28515625" style="124" customWidth="1"/>
    <col min="12697" max="12697" width="4.140625" style="124" customWidth="1"/>
    <col min="12698" max="12699" width="0" style="124" hidden="1" customWidth="1"/>
    <col min="12700" max="12935" width="10.140625" style="124"/>
    <col min="12936" max="12936" width="3" style="124" customWidth="1"/>
    <col min="12937" max="12937" width="2" style="124" customWidth="1"/>
    <col min="12938" max="12938" width="39.42578125" style="124" customWidth="1"/>
    <col min="12939" max="12939" width="0.85546875" style="124" customWidth="1"/>
    <col min="12940" max="12940" width="7.28515625" style="124" customWidth="1"/>
    <col min="12941" max="12941" width="0.7109375" style="124" customWidth="1"/>
    <col min="12942" max="12942" width="16.85546875" style="124" customWidth="1"/>
    <col min="12943" max="12943" width="0.7109375" style="124" customWidth="1"/>
    <col min="12944" max="12944" width="17.28515625" style="124" customWidth="1"/>
    <col min="12945" max="12945" width="1.140625" style="124" customWidth="1"/>
    <col min="12946" max="12946" width="15.28515625" style="124" customWidth="1"/>
    <col min="12947" max="12947" width="0.7109375" style="124" customWidth="1"/>
    <col min="12948" max="12948" width="16.7109375" style="124" customWidth="1"/>
    <col min="12949" max="12949" width="0.7109375" style="124" customWidth="1"/>
    <col min="12950" max="12950" width="17.42578125" style="124" customWidth="1"/>
    <col min="12951" max="12951" width="0.7109375" style="124" customWidth="1"/>
    <col min="12952" max="12952" width="15.28515625" style="124" customWidth="1"/>
    <col min="12953" max="12953" width="4.140625" style="124" customWidth="1"/>
    <col min="12954" max="12955" width="0" style="124" hidden="1" customWidth="1"/>
    <col min="12956" max="13191" width="10.140625" style="124"/>
    <col min="13192" max="13192" width="3" style="124" customWidth="1"/>
    <col min="13193" max="13193" width="2" style="124" customWidth="1"/>
    <col min="13194" max="13194" width="39.42578125" style="124" customWidth="1"/>
    <col min="13195" max="13195" width="0.85546875" style="124" customWidth="1"/>
    <col min="13196" max="13196" width="7.28515625" style="124" customWidth="1"/>
    <col min="13197" max="13197" width="0.7109375" style="124" customWidth="1"/>
    <col min="13198" max="13198" width="16.85546875" style="124" customWidth="1"/>
    <col min="13199" max="13199" width="0.7109375" style="124" customWidth="1"/>
    <col min="13200" max="13200" width="17.28515625" style="124" customWidth="1"/>
    <col min="13201" max="13201" width="1.140625" style="124" customWidth="1"/>
    <col min="13202" max="13202" width="15.28515625" style="124" customWidth="1"/>
    <col min="13203" max="13203" width="0.7109375" style="124" customWidth="1"/>
    <col min="13204" max="13204" width="16.7109375" style="124" customWidth="1"/>
    <col min="13205" max="13205" width="0.7109375" style="124" customWidth="1"/>
    <col min="13206" max="13206" width="17.42578125" style="124" customWidth="1"/>
    <col min="13207" max="13207" width="0.7109375" style="124" customWidth="1"/>
    <col min="13208" max="13208" width="15.28515625" style="124" customWidth="1"/>
    <col min="13209" max="13209" width="4.140625" style="124" customWidth="1"/>
    <col min="13210" max="13211" width="0" style="124" hidden="1" customWidth="1"/>
    <col min="13212" max="13447" width="10.140625" style="124"/>
    <col min="13448" max="13448" width="3" style="124" customWidth="1"/>
    <col min="13449" max="13449" width="2" style="124" customWidth="1"/>
    <col min="13450" max="13450" width="39.42578125" style="124" customWidth="1"/>
    <col min="13451" max="13451" width="0.85546875" style="124" customWidth="1"/>
    <col min="13452" max="13452" width="7.28515625" style="124" customWidth="1"/>
    <col min="13453" max="13453" width="0.7109375" style="124" customWidth="1"/>
    <col min="13454" max="13454" width="16.85546875" style="124" customWidth="1"/>
    <col min="13455" max="13455" width="0.7109375" style="124" customWidth="1"/>
    <col min="13456" max="13456" width="17.28515625" style="124" customWidth="1"/>
    <col min="13457" max="13457" width="1.140625" style="124" customWidth="1"/>
    <col min="13458" max="13458" width="15.28515625" style="124" customWidth="1"/>
    <col min="13459" max="13459" width="0.7109375" style="124" customWidth="1"/>
    <col min="13460" max="13460" width="16.7109375" style="124" customWidth="1"/>
    <col min="13461" max="13461" width="0.7109375" style="124" customWidth="1"/>
    <col min="13462" max="13462" width="17.42578125" style="124" customWidth="1"/>
    <col min="13463" max="13463" width="0.7109375" style="124" customWidth="1"/>
    <col min="13464" max="13464" width="15.28515625" style="124" customWidth="1"/>
    <col min="13465" max="13465" width="4.140625" style="124" customWidth="1"/>
    <col min="13466" max="13467" width="0" style="124" hidden="1" customWidth="1"/>
    <col min="13468" max="13703" width="10.140625" style="124"/>
    <col min="13704" max="13704" width="3" style="124" customWidth="1"/>
    <col min="13705" max="13705" width="2" style="124" customWidth="1"/>
    <col min="13706" max="13706" width="39.42578125" style="124" customWidth="1"/>
    <col min="13707" max="13707" width="0.85546875" style="124" customWidth="1"/>
    <col min="13708" max="13708" width="7.28515625" style="124" customWidth="1"/>
    <col min="13709" max="13709" width="0.7109375" style="124" customWidth="1"/>
    <col min="13710" max="13710" width="16.85546875" style="124" customWidth="1"/>
    <col min="13711" max="13711" width="0.7109375" style="124" customWidth="1"/>
    <col min="13712" max="13712" width="17.28515625" style="124" customWidth="1"/>
    <col min="13713" max="13713" width="1.140625" style="124" customWidth="1"/>
    <col min="13714" max="13714" width="15.28515625" style="124" customWidth="1"/>
    <col min="13715" max="13715" width="0.7109375" style="124" customWidth="1"/>
    <col min="13716" max="13716" width="16.7109375" style="124" customWidth="1"/>
    <col min="13717" max="13717" width="0.7109375" style="124" customWidth="1"/>
    <col min="13718" max="13718" width="17.42578125" style="124" customWidth="1"/>
    <col min="13719" max="13719" width="0.7109375" style="124" customWidth="1"/>
    <col min="13720" max="13720" width="15.28515625" style="124" customWidth="1"/>
    <col min="13721" max="13721" width="4.140625" style="124" customWidth="1"/>
    <col min="13722" max="13723" width="0" style="124" hidden="1" customWidth="1"/>
    <col min="13724" max="13959" width="10.140625" style="124"/>
    <col min="13960" max="13960" width="3" style="124" customWidth="1"/>
    <col min="13961" max="13961" width="2" style="124" customWidth="1"/>
    <col min="13962" max="13962" width="39.42578125" style="124" customWidth="1"/>
    <col min="13963" max="13963" width="0.85546875" style="124" customWidth="1"/>
    <col min="13964" max="13964" width="7.28515625" style="124" customWidth="1"/>
    <col min="13965" max="13965" width="0.7109375" style="124" customWidth="1"/>
    <col min="13966" max="13966" width="16.85546875" style="124" customWidth="1"/>
    <col min="13967" max="13967" width="0.7109375" style="124" customWidth="1"/>
    <col min="13968" max="13968" width="17.28515625" style="124" customWidth="1"/>
    <col min="13969" max="13969" width="1.140625" style="124" customWidth="1"/>
    <col min="13970" max="13970" width="15.28515625" style="124" customWidth="1"/>
    <col min="13971" max="13971" width="0.7109375" style="124" customWidth="1"/>
    <col min="13972" max="13972" width="16.7109375" style="124" customWidth="1"/>
    <col min="13973" max="13973" width="0.7109375" style="124" customWidth="1"/>
    <col min="13974" max="13974" width="17.42578125" style="124" customWidth="1"/>
    <col min="13975" max="13975" width="0.7109375" style="124" customWidth="1"/>
    <col min="13976" max="13976" width="15.28515625" style="124" customWidth="1"/>
    <col min="13977" max="13977" width="4.140625" style="124" customWidth="1"/>
    <col min="13978" max="13979" width="0" style="124" hidden="1" customWidth="1"/>
    <col min="13980" max="14215" width="10.140625" style="124"/>
    <col min="14216" max="14216" width="3" style="124" customWidth="1"/>
    <col min="14217" max="14217" width="2" style="124" customWidth="1"/>
    <col min="14218" max="14218" width="39.42578125" style="124" customWidth="1"/>
    <col min="14219" max="14219" width="0.85546875" style="124" customWidth="1"/>
    <col min="14220" max="14220" width="7.28515625" style="124" customWidth="1"/>
    <col min="14221" max="14221" width="0.7109375" style="124" customWidth="1"/>
    <col min="14222" max="14222" width="16.85546875" style="124" customWidth="1"/>
    <col min="14223" max="14223" width="0.7109375" style="124" customWidth="1"/>
    <col min="14224" max="14224" width="17.28515625" style="124" customWidth="1"/>
    <col min="14225" max="14225" width="1.140625" style="124" customWidth="1"/>
    <col min="14226" max="14226" width="15.28515625" style="124" customWidth="1"/>
    <col min="14227" max="14227" width="0.7109375" style="124" customWidth="1"/>
    <col min="14228" max="14228" width="16.7109375" style="124" customWidth="1"/>
    <col min="14229" max="14229" width="0.7109375" style="124" customWidth="1"/>
    <col min="14230" max="14230" width="17.42578125" style="124" customWidth="1"/>
    <col min="14231" max="14231" width="0.7109375" style="124" customWidth="1"/>
    <col min="14232" max="14232" width="15.28515625" style="124" customWidth="1"/>
    <col min="14233" max="14233" width="4.140625" style="124" customWidth="1"/>
    <col min="14234" max="14235" width="0" style="124" hidden="1" customWidth="1"/>
    <col min="14236" max="14471" width="10.140625" style="124"/>
    <col min="14472" max="14472" width="3" style="124" customWidth="1"/>
    <col min="14473" max="14473" width="2" style="124" customWidth="1"/>
    <col min="14474" max="14474" width="39.42578125" style="124" customWidth="1"/>
    <col min="14475" max="14475" width="0.85546875" style="124" customWidth="1"/>
    <col min="14476" max="14476" width="7.28515625" style="124" customWidth="1"/>
    <col min="14477" max="14477" width="0.7109375" style="124" customWidth="1"/>
    <col min="14478" max="14478" width="16.85546875" style="124" customWidth="1"/>
    <col min="14479" max="14479" width="0.7109375" style="124" customWidth="1"/>
    <col min="14480" max="14480" width="17.28515625" style="124" customWidth="1"/>
    <col min="14481" max="14481" width="1.140625" style="124" customWidth="1"/>
    <col min="14482" max="14482" width="15.28515625" style="124" customWidth="1"/>
    <col min="14483" max="14483" width="0.7109375" style="124" customWidth="1"/>
    <col min="14484" max="14484" width="16.7109375" style="124" customWidth="1"/>
    <col min="14485" max="14485" width="0.7109375" style="124" customWidth="1"/>
    <col min="14486" max="14486" width="17.42578125" style="124" customWidth="1"/>
    <col min="14487" max="14487" width="0.7109375" style="124" customWidth="1"/>
    <col min="14488" max="14488" width="15.28515625" style="124" customWidth="1"/>
    <col min="14489" max="14489" width="4.140625" style="124" customWidth="1"/>
    <col min="14490" max="14491" width="0" style="124" hidden="1" customWidth="1"/>
    <col min="14492" max="14727" width="10.140625" style="124"/>
    <col min="14728" max="14728" width="3" style="124" customWidth="1"/>
    <col min="14729" max="14729" width="2" style="124" customWidth="1"/>
    <col min="14730" max="14730" width="39.42578125" style="124" customWidth="1"/>
    <col min="14731" max="14731" width="0.85546875" style="124" customWidth="1"/>
    <col min="14732" max="14732" width="7.28515625" style="124" customWidth="1"/>
    <col min="14733" max="14733" width="0.7109375" style="124" customWidth="1"/>
    <col min="14734" max="14734" width="16.85546875" style="124" customWidth="1"/>
    <col min="14735" max="14735" width="0.7109375" style="124" customWidth="1"/>
    <col min="14736" max="14736" width="17.28515625" style="124" customWidth="1"/>
    <col min="14737" max="14737" width="1.140625" style="124" customWidth="1"/>
    <col min="14738" max="14738" width="15.28515625" style="124" customWidth="1"/>
    <col min="14739" max="14739" width="0.7109375" style="124" customWidth="1"/>
    <col min="14740" max="14740" width="16.7109375" style="124" customWidth="1"/>
    <col min="14741" max="14741" width="0.7109375" style="124" customWidth="1"/>
    <col min="14742" max="14742" width="17.42578125" style="124" customWidth="1"/>
    <col min="14743" max="14743" width="0.7109375" style="124" customWidth="1"/>
    <col min="14744" max="14744" width="15.28515625" style="124" customWidth="1"/>
    <col min="14745" max="14745" width="4.140625" style="124" customWidth="1"/>
    <col min="14746" max="14747" width="0" style="124" hidden="1" customWidth="1"/>
    <col min="14748" max="14983" width="10.140625" style="124"/>
    <col min="14984" max="14984" width="3" style="124" customWidth="1"/>
    <col min="14985" max="14985" width="2" style="124" customWidth="1"/>
    <col min="14986" max="14986" width="39.42578125" style="124" customWidth="1"/>
    <col min="14987" max="14987" width="0.85546875" style="124" customWidth="1"/>
    <col min="14988" max="14988" width="7.28515625" style="124" customWidth="1"/>
    <col min="14989" max="14989" width="0.7109375" style="124" customWidth="1"/>
    <col min="14990" max="14990" width="16.85546875" style="124" customWidth="1"/>
    <col min="14991" max="14991" width="0.7109375" style="124" customWidth="1"/>
    <col min="14992" max="14992" width="17.28515625" style="124" customWidth="1"/>
    <col min="14993" max="14993" width="1.140625" style="124" customWidth="1"/>
    <col min="14994" max="14994" width="15.28515625" style="124" customWidth="1"/>
    <col min="14995" max="14995" width="0.7109375" style="124" customWidth="1"/>
    <col min="14996" max="14996" width="16.7109375" style="124" customWidth="1"/>
    <col min="14997" max="14997" width="0.7109375" style="124" customWidth="1"/>
    <col min="14998" max="14998" width="17.42578125" style="124" customWidth="1"/>
    <col min="14999" max="14999" width="0.7109375" style="124" customWidth="1"/>
    <col min="15000" max="15000" width="15.28515625" style="124" customWidth="1"/>
    <col min="15001" max="15001" width="4.140625" style="124" customWidth="1"/>
    <col min="15002" max="15003" width="0" style="124" hidden="1" customWidth="1"/>
    <col min="15004" max="15239" width="10.140625" style="124"/>
    <col min="15240" max="15240" width="3" style="124" customWidth="1"/>
    <col min="15241" max="15241" width="2" style="124" customWidth="1"/>
    <col min="15242" max="15242" width="39.42578125" style="124" customWidth="1"/>
    <col min="15243" max="15243" width="0.85546875" style="124" customWidth="1"/>
    <col min="15244" max="15244" width="7.28515625" style="124" customWidth="1"/>
    <col min="15245" max="15245" width="0.7109375" style="124" customWidth="1"/>
    <col min="15246" max="15246" width="16.85546875" style="124" customWidth="1"/>
    <col min="15247" max="15247" width="0.7109375" style="124" customWidth="1"/>
    <col min="15248" max="15248" width="17.28515625" style="124" customWidth="1"/>
    <col min="15249" max="15249" width="1.140625" style="124" customWidth="1"/>
    <col min="15250" max="15250" width="15.28515625" style="124" customWidth="1"/>
    <col min="15251" max="15251" width="0.7109375" style="124" customWidth="1"/>
    <col min="15252" max="15252" width="16.7109375" style="124" customWidth="1"/>
    <col min="15253" max="15253" width="0.7109375" style="124" customWidth="1"/>
    <col min="15254" max="15254" width="17.42578125" style="124" customWidth="1"/>
    <col min="15255" max="15255" width="0.7109375" style="124" customWidth="1"/>
    <col min="15256" max="15256" width="15.28515625" style="124" customWidth="1"/>
    <col min="15257" max="15257" width="4.140625" style="124" customWidth="1"/>
    <col min="15258" max="15259" width="0" style="124" hidden="1" customWidth="1"/>
    <col min="15260" max="15495" width="10.140625" style="124"/>
    <col min="15496" max="15496" width="3" style="124" customWidth="1"/>
    <col min="15497" max="15497" width="2" style="124" customWidth="1"/>
    <col min="15498" max="15498" width="39.42578125" style="124" customWidth="1"/>
    <col min="15499" max="15499" width="0.85546875" style="124" customWidth="1"/>
    <col min="15500" max="15500" width="7.28515625" style="124" customWidth="1"/>
    <col min="15501" max="15501" width="0.7109375" style="124" customWidth="1"/>
    <col min="15502" max="15502" width="16.85546875" style="124" customWidth="1"/>
    <col min="15503" max="15503" width="0.7109375" style="124" customWidth="1"/>
    <col min="15504" max="15504" width="17.28515625" style="124" customWidth="1"/>
    <col min="15505" max="15505" width="1.140625" style="124" customWidth="1"/>
    <col min="15506" max="15506" width="15.28515625" style="124" customWidth="1"/>
    <col min="15507" max="15507" width="0.7109375" style="124" customWidth="1"/>
    <col min="15508" max="15508" width="16.7109375" style="124" customWidth="1"/>
    <col min="15509" max="15509" width="0.7109375" style="124" customWidth="1"/>
    <col min="15510" max="15510" width="17.42578125" style="124" customWidth="1"/>
    <col min="15511" max="15511" width="0.7109375" style="124" customWidth="1"/>
    <col min="15512" max="15512" width="15.28515625" style="124" customWidth="1"/>
    <col min="15513" max="15513" width="4.140625" style="124" customWidth="1"/>
    <col min="15514" max="15515" width="0" style="124" hidden="1" customWidth="1"/>
    <col min="15516" max="15751" width="10.140625" style="124"/>
    <col min="15752" max="15752" width="3" style="124" customWidth="1"/>
    <col min="15753" max="15753" width="2" style="124" customWidth="1"/>
    <col min="15754" max="15754" width="39.42578125" style="124" customWidth="1"/>
    <col min="15755" max="15755" width="0.85546875" style="124" customWidth="1"/>
    <col min="15756" max="15756" width="7.28515625" style="124" customWidth="1"/>
    <col min="15757" max="15757" width="0.7109375" style="124" customWidth="1"/>
    <col min="15758" max="15758" width="16.85546875" style="124" customWidth="1"/>
    <col min="15759" max="15759" width="0.7109375" style="124" customWidth="1"/>
    <col min="15760" max="15760" width="17.28515625" style="124" customWidth="1"/>
    <col min="15761" max="15761" width="1.140625" style="124" customWidth="1"/>
    <col min="15762" max="15762" width="15.28515625" style="124" customWidth="1"/>
    <col min="15763" max="15763" width="0.7109375" style="124" customWidth="1"/>
    <col min="15764" max="15764" width="16.7109375" style="124" customWidth="1"/>
    <col min="15765" max="15765" width="0.7109375" style="124" customWidth="1"/>
    <col min="15766" max="15766" width="17.42578125" style="124" customWidth="1"/>
    <col min="15767" max="15767" width="0.7109375" style="124" customWidth="1"/>
    <col min="15768" max="15768" width="15.28515625" style="124" customWidth="1"/>
    <col min="15769" max="15769" width="4.140625" style="124" customWidth="1"/>
    <col min="15770" max="15771" width="0" style="124" hidden="1" customWidth="1"/>
    <col min="15772" max="16007" width="10.140625" style="124"/>
    <col min="16008" max="16008" width="3" style="124" customWidth="1"/>
    <col min="16009" max="16009" width="2" style="124" customWidth="1"/>
    <col min="16010" max="16010" width="39.42578125" style="124" customWidth="1"/>
    <col min="16011" max="16011" width="0.85546875" style="124" customWidth="1"/>
    <col min="16012" max="16012" width="7.28515625" style="124" customWidth="1"/>
    <col min="16013" max="16013" width="0.7109375" style="124" customWidth="1"/>
    <col min="16014" max="16014" width="16.85546875" style="124" customWidth="1"/>
    <col min="16015" max="16015" width="0.7109375" style="124" customWidth="1"/>
    <col min="16016" max="16016" width="17.28515625" style="124" customWidth="1"/>
    <col min="16017" max="16017" width="1.140625" style="124" customWidth="1"/>
    <col min="16018" max="16018" width="15.28515625" style="124" customWidth="1"/>
    <col min="16019" max="16019" width="0.7109375" style="124" customWidth="1"/>
    <col min="16020" max="16020" width="16.7109375" style="124" customWidth="1"/>
    <col min="16021" max="16021" width="0.7109375" style="124" customWidth="1"/>
    <col min="16022" max="16022" width="17.42578125" style="124" customWidth="1"/>
    <col min="16023" max="16023" width="0.7109375" style="124" customWidth="1"/>
    <col min="16024" max="16024" width="15.28515625" style="124" customWidth="1"/>
    <col min="16025" max="16025" width="4.140625" style="124" customWidth="1"/>
    <col min="16026" max="16027" width="0" style="124" hidden="1" customWidth="1"/>
    <col min="16028" max="16384" width="10.140625" style="124"/>
  </cols>
  <sheetData>
    <row r="1" spans="1:17" ht="23.25" customHeight="1">
      <c r="A1" s="123" t="s">
        <v>0</v>
      </c>
    </row>
    <row r="2" spans="1:17" ht="23.25" customHeight="1">
      <c r="A2" s="123" t="s">
        <v>1</v>
      </c>
    </row>
    <row r="3" spans="1:17" ht="23.25" customHeight="1">
      <c r="A3" s="123" t="s">
        <v>2</v>
      </c>
    </row>
    <row r="4" spans="1:17" ht="23.25" customHeight="1"/>
    <row r="5" spans="1:17" ht="23.25" customHeight="1">
      <c r="K5" s="274" t="s">
        <v>3</v>
      </c>
      <c r="L5" s="274"/>
      <c r="M5" s="274"/>
      <c r="O5" s="274" t="s">
        <v>4</v>
      </c>
      <c r="P5" s="274"/>
      <c r="Q5" s="274"/>
    </row>
    <row r="6" spans="1:17" ht="23.25" customHeight="1">
      <c r="I6" s="125" t="s">
        <v>5</v>
      </c>
      <c r="K6" s="126" t="s">
        <v>6</v>
      </c>
      <c r="M6" s="1" t="s">
        <v>7</v>
      </c>
      <c r="N6" s="127"/>
      <c r="O6" s="126" t="s">
        <v>6</v>
      </c>
      <c r="Q6" s="1" t="s">
        <v>7</v>
      </c>
    </row>
    <row r="7" spans="1:17" ht="23.25" customHeight="1">
      <c r="A7" s="127" t="s">
        <v>8</v>
      </c>
    </row>
    <row r="8" spans="1:17" ht="23.25" customHeight="1">
      <c r="A8" s="128" t="s">
        <v>9</v>
      </c>
    </row>
    <row r="9" spans="1:17" ht="23.25" customHeight="1">
      <c r="B9" s="129" t="s">
        <v>10</v>
      </c>
      <c r="I9" s="125">
        <v>5</v>
      </c>
      <c r="K9" s="4">
        <v>61180</v>
      </c>
      <c r="L9" s="4"/>
      <c r="M9" s="4">
        <v>113509</v>
      </c>
      <c r="N9" s="4"/>
      <c r="O9" s="4">
        <v>29840</v>
      </c>
      <c r="P9" s="4"/>
      <c r="Q9" s="4">
        <v>52791</v>
      </c>
    </row>
    <row r="10" spans="1:17" ht="23.25" customHeight="1">
      <c r="B10" s="129" t="s">
        <v>11</v>
      </c>
      <c r="K10" s="4"/>
      <c r="L10" s="4"/>
      <c r="M10" s="4"/>
      <c r="N10" s="4"/>
      <c r="O10" s="4"/>
      <c r="P10" s="4"/>
      <c r="Q10" s="4"/>
    </row>
    <row r="11" spans="1:17" ht="23.25" customHeight="1">
      <c r="B11" s="129"/>
      <c r="C11" s="124" t="s">
        <v>12</v>
      </c>
      <c r="K11" s="4">
        <v>409</v>
      </c>
      <c r="L11" s="4"/>
      <c r="M11" s="4">
        <v>189</v>
      </c>
      <c r="N11" s="4"/>
      <c r="O11" s="4">
        <v>1</v>
      </c>
      <c r="P11" s="4"/>
      <c r="Q11" s="4">
        <v>148</v>
      </c>
    </row>
    <row r="12" spans="1:17" ht="23.25" customHeight="1">
      <c r="B12" s="129" t="s">
        <v>13</v>
      </c>
      <c r="I12" s="125">
        <v>25.4</v>
      </c>
      <c r="K12" s="4">
        <v>393</v>
      </c>
      <c r="L12" s="4"/>
      <c r="M12" s="4">
        <v>15</v>
      </c>
      <c r="N12" s="4"/>
      <c r="O12" s="4">
        <v>371</v>
      </c>
      <c r="P12" s="4"/>
      <c r="Q12" s="4">
        <v>15</v>
      </c>
    </row>
    <row r="13" spans="1:17" ht="23.25" customHeight="1">
      <c r="B13" s="129" t="s">
        <v>14</v>
      </c>
      <c r="I13" s="125">
        <v>6</v>
      </c>
      <c r="K13" s="4">
        <v>316650</v>
      </c>
      <c r="L13" s="4"/>
      <c r="M13" s="4">
        <v>260560</v>
      </c>
      <c r="N13" s="4"/>
      <c r="O13" s="4">
        <v>179050</v>
      </c>
      <c r="P13" s="130"/>
      <c r="Q13" s="4">
        <v>162785</v>
      </c>
    </row>
    <row r="14" spans="1:17" ht="23.25" customHeight="1">
      <c r="B14" s="129" t="s">
        <v>15</v>
      </c>
      <c r="I14" s="125">
        <v>7.1</v>
      </c>
      <c r="K14" s="4">
        <v>37863</v>
      </c>
      <c r="L14" s="4"/>
      <c r="M14" s="4">
        <v>216859</v>
      </c>
      <c r="N14" s="4"/>
      <c r="O14" s="4">
        <v>37863</v>
      </c>
      <c r="P14" s="130"/>
      <c r="Q14" s="4">
        <v>211810</v>
      </c>
    </row>
    <row r="15" spans="1:17" ht="23.25" customHeight="1">
      <c r="B15" s="129" t="s">
        <v>16</v>
      </c>
      <c r="I15" s="125" t="s">
        <v>17</v>
      </c>
      <c r="K15" s="4">
        <v>0</v>
      </c>
      <c r="L15" s="4"/>
      <c r="M15" s="4">
        <v>0</v>
      </c>
      <c r="N15" s="4"/>
      <c r="O15" s="4">
        <v>142800</v>
      </c>
      <c r="P15" s="130"/>
      <c r="Q15" s="4">
        <v>65700</v>
      </c>
    </row>
    <row r="16" spans="1:17" ht="23.25" customHeight="1">
      <c r="B16" s="129" t="s">
        <v>18</v>
      </c>
      <c r="I16" s="125">
        <v>8</v>
      </c>
      <c r="K16" s="4">
        <f>62656+5460</f>
        <v>68116</v>
      </c>
      <c r="L16" s="4"/>
      <c r="M16" s="4">
        <v>59683</v>
      </c>
      <c r="N16" s="4"/>
      <c r="O16" s="4">
        <v>34311</v>
      </c>
      <c r="P16" s="4"/>
      <c r="Q16" s="4">
        <v>40728</v>
      </c>
    </row>
    <row r="17" spans="1:17" ht="23.25" customHeight="1">
      <c r="B17" s="129" t="s">
        <v>19</v>
      </c>
      <c r="K17" s="4">
        <f>1543+4173</f>
        <v>5716</v>
      </c>
      <c r="L17" s="4"/>
      <c r="M17" s="4">
        <v>11212</v>
      </c>
      <c r="N17" s="4"/>
      <c r="O17" s="4">
        <v>3335</v>
      </c>
      <c r="P17" s="4"/>
      <c r="Q17" s="4">
        <v>9858</v>
      </c>
    </row>
    <row r="18" spans="1:17" ht="23.25" customHeight="1">
      <c r="B18" s="129" t="s">
        <v>20</v>
      </c>
      <c r="I18" s="125">
        <v>9.1</v>
      </c>
      <c r="K18" s="4">
        <v>0</v>
      </c>
      <c r="L18" s="4"/>
      <c r="M18" s="4">
        <v>9346</v>
      </c>
      <c r="N18" s="4"/>
      <c r="O18" s="4">
        <v>0</v>
      </c>
      <c r="P18" s="4"/>
      <c r="Q18" s="4">
        <v>9346</v>
      </c>
    </row>
    <row r="19" spans="1:17" ht="23.25" customHeight="1">
      <c r="A19" s="131" t="s">
        <v>21</v>
      </c>
      <c r="K19" s="116">
        <f>SUM(K9:K18)</f>
        <v>490327</v>
      </c>
      <c r="L19" s="117"/>
      <c r="M19" s="118">
        <f>SUM(M9:M18)</f>
        <v>671373</v>
      </c>
      <c r="N19" s="117"/>
      <c r="O19" s="116">
        <f>SUM(O9:O18)</f>
        <v>427571</v>
      </c>
      <c r="P19" s="117"/>
      <c r="Q19" s="116">
        <f>SUM(Q9:Q18)</f>
        <v>553181</v>
      </c>
    </row>
    <row r="20" spans="1:17" ht="9" customHeight="1">
      <c r="K20" s="4"/>
      <c r="L20" s="4"/>
      <c r="N20" s="4"/>
      <c r="O20" s="4"/>
      <c r="P20" s="4"/>
      <c r="Q20" s="4"/>
    </row>
    <row r="21" spans="1:17" ht="23.25" customHeight="1">
      <c r="A21" s="128" t="s">
        <v>22</v>
      </c>
      <c r="K21" s="4"/>
      <c r="L21" s="4"/>
      <c r="N21" s="4"/>
      <c r="O21" s="4"/>
      <c r="P21" s="4"/>
      <c r="Q21" s="4"/>
    </row>
    <row r="22" spans="1:17" ht="23.25" customHeight="1">
      <c r="B22" s="124" t="s">
        <v>23</v>
      </c>
      <c r="I22" s="125">
        <v>10</v>
      </c>
      <c r="K22" s="4">
        <v>129087</v>
      </c>
      <c r="L22" s="4"/>
      <c r="M22" s="4">
        <v>130612</v>
      </c>
      <c r="N22" s="4"/>
      <c r="O22" s="4">
        <v>99840</v>
      </c>
      <c r="P22" s="4"/>
      <c r="Q22" s="5">
        <v>102686</v>
      </c>
    </row>
    <row r="23" spans="1:17" ht="23.25" customHeight="1">
      <c r="B23" s="124" t="s">
        <v>11</v>
      </c>
      <c r="K23" s="4"/>
      <c r="L23" s="4"/>
      <c r="M23" s="4"/>
      <c r="N23" s="4"/>
      <c r="O23" s="4"/>
      <c r="P23" s="4"/>
      <c r="Q23" s="5"/>
    </row>
    <row r="24" spans="1:17" ht="23.25" customHeight="1">
      <c r="C24" s="132" t="s">
        <v>24</v>
      </c>
      <c r="D24" s="132"/>
      <c r="I24" s="125">
        <v>25.4</v>
      </c>
      <c r="K24" s="4">
        <v>1755</v>
      </c>
      <c r="L24" s="4"/>
      <c r="M24" s="4">
        <v>2015</v>
      </c>
      <c r="N24" s="4"/>
      <c r="O24" s="4">
        <v>1755</v>
      </c>
      <c r="P24" s="4"/>
      <c r="Q24" s="5">
        <v>2015</v>
      </c>
    </row>
    <row r="25" spans="1:17" ht="23.25" customHeight="1">
      <c r="B25" s="124" t="s">
        <v>25</v>
      </c>
      <c r="I25" s="125">
        <v>11</v>
      </c>
      <c r="K25" s="4">
        <v>3673</v>
      </c>
      <c r="L25" s="4"/>
      <c r="M25" s="4">
        <v>9586</v>
      </c>
      <c r="N25" s="4"/>
      <c r="O25" s="4">
        <v>3000</v>
      </c>
      <c r="P25" s="4"/>
      <c r="Q25" s="5">
        <v>3000</v>
      </c>
    </row>
    <row r="26" spans="1:17" ht="23.25" customHeight="1">
      <c r="B26" s="124" t="s">
        <v>26</v>
      </c>
      <c r="I26" s="125">
        <v>12</v>
      </c>
      <c r="K26" s="5">
        <v>0</v>
      </c>
      <c r="L26" s="4"/>
      <c r="M26" s="5">
        <v>0</v>
      </c>
      <c r="N26" s="4"/>
      <c r="O26" s="5">
        <v>626309</v>
      </c>
      <c r="P26" s="4"/>
      <c r="Q26" s="5">
        <v>626309</v>
      </c>
    </row>
    <row r="27" spans="1:17" ht="23.25" customHeight="1">
      <c r="B27" s="124" t="s">
        <v>27</v>
      </c>
      <c r="I27" s="125">
        <v>13</v>
      </c>
      <c r="K27" s="4">
        <v>237109</v>
      </c>
      <c r="L27" s="4"/>
      <c r="M27" s="4">
        <v>245579</v>
      </c>
      <c r="N27" s="4"/>
      <c r="O27" s="4">
        <v>6104</v>
      </c>
      <c r="P27" s="4"/>
      <c r="Q27" s="5">
        <v>6384</v>
      </c>
    </row>
    <row r="28" spans="1:17" ht="23.25" customHeight="1">
      <c r="B28" s="124" t="s">
        <v>28</v>
      </c>
      <c r="I28" s="125">
        <v>14</v>
      </c>
      <c r="K28" s="4">
        <v>13244</v>
      </c>
      <c r="L28" s="4"/>
      <c r="M28" s="4">
        <v>14097</v>
      </c>
      <c r="N28" s="4"/>
      <c r="O28" s="5">
        <v>3233</v>
      </c>
      <c r="P28" s="4"/>
      <c r="Q28" s="5">
        <v>3192</v>
      </c>
    </row>
    <row r="29" spans="1:17" ht="23.25" customHeight="1">
      <c r="B29" s="124" t="s">
        <v>29</v>
      </c>
      <c r="I29" s="125">
        <v>15</v>
      </c>
      <c r="K29" s="4">
        <v>966458</v>
      </c>
      <c r="L29" s="4"/>
      <c r="M29" s="4">
        <v>1032194</v>
      </c>
      <c r="N29" s="4"/>
      <c r="O29" s="4">
        <v>12820</v>
      </c>
      <c r="P29" s="4"/>
      <c r="Q29" s="5">
        <v>16913</v>
      </c>
    </row>
    <row r="30" spans="1:17" ht="23.25" customHeight="1">
      <c r="B30" s="124" t="s">
        <v>30</v>
      </c>
      <c r="K30" s="4">
        <v>157555</v>
      </c>
      <c r="L30" s="4"/>
      <c r="M30" s="4">
        <v>157555</v>
      </c>
      <c r="N30" s="4"/>
      <c r="O30" s="5">
        <v>0</v>
      </c>
      <c r="P30" s="4"/>
      <c r="Q30" s="5">
        <v>0</v>
      </c>
    </row>
    <row r="31" spans="1:17" ht="23.25" customHeight="1">
      <c r="B31" s="124" t="s">
        <v>31</v>
      </c>
      <c r="I31" s="125">
        <v>16</v>
      </c>
      <c r="K31" s="4">
        <v>20547</v>
      </c>
      <c r="L31" s="4"/>
      <c r="M31" s="4">
        <v>24789</v>
      </c>
      <c r="N31" s="4"/>
      <c r="O31" s="4">
        <v>133</v>
      </c>
      <c r="P31" s="4"/>
      <c r="Q31" s="5">
        <v>162</v>
      </c>
    </row>
    <row r="32" spans="1:17" ht="23.25" customHeight="1">
      <c r="B32" s="133" t="s">
        <v>32</v>
      </c>
      <c r="I32" s="125">
        <v>17</v>
      </c>
      <c r="K32" s="4">
        <v>48058</v>
      </c>
      <c r="L32" s="4"/>
      <c r="M32" s="4">
        <v>60177</v>
      </c>
      <c r="N32" s="4"/>
      <c r="O32" s="5">
        <v>41921</v>
      </c>
      <c r="P32" s="4"/>
      <c r="Q32" s="5">
        <v>53639</v>
      </c>
    </row>
    <row r="33" spans="1:17" ht="23.25" customHeight="1">
      <c r="B33" s="133" t="s">
        <v>33</v>
      </c>
      <c r="K33" s="4">
        <v>11538</v>
      </c>
      <c r="L33" s="4"/>
      <c r="M33" s="4">
        <v>15685</v>
      </c>
      <c r="N33" s="4"/>
      <c r="O33" s="4">
        <v>10632</v>
      </c>
      <c r="P33" s="4"/>
      <c r="Q33" s="5">
        <v>14663</v>
      </c>
    </row>
    <row r="34" spans="1:17" ht="23.25" customHeight="1">
      <c r="B34" s="129" t="s">
        <v>34</v>
      </c>
      <c r="K34" s="4">
        <v>772</v>
      </c>
      <c r="L34" s="4"/>
      <c r="M34" s="4">
        <v>2755</v>
      </c>
      <c r="N34" s="4"/>
      <c r="O34" s="5">
        <v>1</v>
      </c>
      <c r="P34" s="4"/>
      <c r="Q34" s="5">
        <v>2115</v>
      </c>
    </row>
    <row r="35" spans="1:17" ht="23.25" customHeight="1">
      <c r="A35" s="131" t="s">
        <v>35</v>
      </c>
      <c r="K35" s="116">
        <f>SUM(K22:K34)</f>
        <v>1589796</v>
      </c>
      <c r="L35" s="117"/>
      <c r="M35" s="118">
        <f>SUM(M22:M34)</f>
        <v>1695044</v>
      </c>
      <c r="N35" s="117"/>
      <c r="O35" s="116">
        <f>SUM(O22:O34)</f>
        <v>805748</v>
      </c>
      <c r="P35" s="117"/>
      <c r="Q35" s="116">
        <f>SUM(Q22:Q34)</f>
        <v>831078</v>
      </c>
    </row>
    <row r="36" spans="1:17" ht="23.25" customHeight="1" thickBot="1">
      <c r="A36" s="127" t="s">
        <v>36</v>
      </c>
      <c r="K36" s="119">
        <f>K35+K19</f>
        <v>2080123</v>
      </c>
      <c r="L36" s="117"/>
      <c r="M36" s="120">
        <f>M35+M19</f>
        <v>2366417</v>
      </c>
      <c r="N36" s="117"/>
      <c r="O36" s="119">
        <f>O35+O19</f>
        <v>1233319</v>
      </c>
      <c r="P36" s="117"/>
      <c r="Q36" s="119">
        <f>Q35+Q19</f>
        <v>1384259</v>
      </c>
    </row>
    <row r="37" spans="1:17" ht="23.25" customHeight="1" thickTop="1"/>
    <row r="38" spans="1:17" ht="23.25" customHeight="1"/>
    <row r="39" spans="1:17" s="135" customFormat="1" ht="23.25" customHeight="1">
      <c r="A39" s="134" t="s">
        <v>37</v>
      </c>
      <c r="C39" s="136"/>
      <c r="D39" s="136"/>
      <c r="E39" s="136"/>
      <c r="F39" s="136"/>
      <c r="G39" s="136"/>
      <c r="H39" s="136"/>
      <c r="I39" s="137"/>
      <c r="J39" s="137"/>
      <c r="K39" s="137"/>
      <c r="L39" s="137"/>
      <c r="M39" s="138"/>
      <c r="N39" s="137"/>
    </row>
    <row r="40" spans="1:17" s="135" customFormat="1" ht="23.25" customHeight="1">
      <c r="A40" s="134"/>
      <c r="C40" s="136"/>
      <c r="D40" s="136"/>
      <c r="E40" s="136"/>
      <c r="F40" s="136"/>
      <c r="G40" s="136"/>
      <c r="H40" s="136"/>
      <c r="I40" s="137"/>
      <c r="J40" s="137"/>
      <c r="K40" s="137"/>
      <c r="L40" s="137"/>
      <c r="M40" s="138"/>
      <c r="N40" s="137"/>
    </row>
    <row r="41" spans="1:17" s="135" customFormat="1" ht="23.25" customHeight="1">
      <c r="A41" s="134"/>
      <c r="C41" s="136"/>
      <c r="D41" s="136"/>
      <c r="E41" s="136"/>
      <c r="F41" s="136"/>
      <c r="G41" s="136"/>
      <c r="H41" s="136"/>
      <c r="I41" s="137"/>
      <c r="J41" s="137"/>
      <c r="K41" s="137"/>
      <c r="L41" s="137"/>
      <c r="M41" s="138"/>
      <c r="N41" s="137"/>
    </row>
    <row r="42" spans="1:17" s="135" customFormat="1" ht="23.25" customHeight="1">
      <c r="A42" s="134"/>
      <c r="B42" s="136"/>
      <c r="E42" s="136"/>
      <c r="F42" s="136"/>
      <c r="G42" s="136"/>
      <c r="H42" s="137"/>
      <c r="I42" s="137"/>
      <c r="J42" s="139"/>
      <c r="K42" s="139"/>
      <c r="L42" s="136"/>
      <c r="N42" s="140"/>
      <c r="O42" s="140"/>
    </row>
    <row r="43" spans="1:17" s="135" customFormat="1" ht="23.25" customHeight="1">
      <c r="A43" s="134"/>
      <c r="B43" s="136"/>
      <c r="E43" s="136"/>
      <c r="F43" s="136"/>
      <c r="G43" s="136"/>
      <c r="H43" s="137"/>
      <c r="I43" s="137"/>
      <c r="J43" s="139"/>
      <c r="K43" s="139"/>
      <c r="L43" s="138"/>
      <c r="N43" s="140"/>
      <c r="O43" s="140"/>
    </row>
    <row r="44" spans="1:17" s="135" customFormat="1" ht="23.25" customHeight="1">
      <c r="A44" s="134"/>
      <c r="B44" s="124"/>
      <c r="C44" s="124"/>
      <c r="D44" s="124"/>
      <c r="E44" s="124"/>
      <c r="F44" s="124"/>
      <c r="G44" s="124"/>
      <c r="H44" s="124"/>
      <c r="I44" s="125"/>
      <c r="J44" s="124"/>
      <c r="K44" s="124"/>
      <c r="L44" s="124"/>
      <c r="M44" s="3"/>
      <c r="N44" s="124"/>
      <c r="O44" s="124"/>
    </row>
    <row r="45" spans="1:17" s="141" customFormat="1" ht="24.75" customHeight="1">
      <c r="A45" s="123" t="str">
        <f>+A1</f>
        <v>บริษัท สยามราช จำกัด (มหาชน) และบริษัทย่อย</v>
      </c>
      <c r="I45" s="142"/>
      <c r="M45" s="66"/>
    </row>
    <row r="46" spans="1:17" s="141" customFormat="1" ht="24.75" customHeight="1">
      <c r="A46" s="123" t="s">
        <v>38</v>
      </c>
      <c r="I46" s="142"/>
      <c r="M46" s="66"/>
    </row>
    <row r="47" spans="1:17" s="141" customFormat="1" ht="24.75" customHeight="1">
      <c r="A47" s="123" t="str">
        <f>+A3</f>
        <v>ณ วันที่ 31 ธันวาคม 2567</v>
      </c>
      <c r="I47" s="142"/>
      <c r="M47" s="66"/>
    </row>
    <row r="48" spans="1:17" ht="24.75" customHeight="1"/>
    <row r="49" spans="1:17" ht="24.75" customHeight="1">
      <c r="K49" s="274" t="s">
        <v>3</v>
      </c>
      <c r="L49" s="274"/>
      <c r="M49" s="274"/>
      <c r="O49" s="274" t="s">
        <v>4</v>
      </c>
      <c r="P49" s="274"/>
      <c r="Q49" s="274"/>
    </row>
    <row r="50" spans="1:17" ht="24.75" customHeight="1">
      <c r="I50" s="125" t="s">
        <v>5</v>
      </c>
      <c r="K50" s="126" t="str">
        <f>K6</f>
        <v>31 ธันวาคม 2567</v>
      </c>
      <c r="M50" s="1" t="str">
        <f>M6</f>
        <v>31 ธันวาคม 2566</v>
      </c>
      <c r="N50" s="127"/>
      <c r="O50" s="126" t="str">
        <f>K6</f>
        <v>31 ธันวาคม 2567</v>
      </c>
      <c r="Q50" s="2" t="str">
        <f>Q6</f>
        <v>31 ธันวาคม 2566</v>
      </c>
    </row>
    <row r="51" spans="1:17" ht="24.75" customHeight="1">
      <c r="A51" s="143" t="s">
        <v>39</v>
      </c>
    </row>
    <row r="52" spans="1:17" ht="24.75" customHeight="1">
      <c r="A52" s="131" t="s">
        <v>40</v>
      </c>
    </row>
    <row r="53" spans="1:17" ht="24.75" customHeight="1">
      <c r="A53" s="129"/>
      <c r="B53" s="124" t="s">
        <v>41</v>
      </c>
      <c r="I53" s="125">
        <v>18</v>
      </c>
      <c r="K53" s="3">
        <v>125879</v>
      </c>
      <c r="L53" s="130"/>
      <c r="M53" s="6">
        <v>234854</v>
      </c>
      <c r="N53" s="130"/>
      <c r="O53" s="3">
        <v>125879</v>
      </c>
      <c r="P53" s="130"/>
      <c r="Q53" s="6">
        <v>234854</v>
      </c>
    </row>
    <row r="54" spans="1:17" ht="24.75" customHeight="1">
      <c r="B54" s="129" t="s">
        <v>42</v>
      </c>
      <c r="I54" s="125">
        <v>19</v>
      </c>
      <c r="K54" s="3">
        <v>187057</v>
      </c>
      <c r="L54" s="130"/>
      <c r="M54" s="6">
        <v>206212</v>
      </c>
      <c r="N54" s="130"/>
      <c r="O54" s="3">
        <v>88408</v>
      </c>
      <c r="P54" s="130"/>
      <c r="Q54" s="6">
        <v>116979</v>
      </c>
    </row>
    <row r="55" spans="1:17" ht="24.75" customHeight="1">
      <c r="B55" s="129" t="s">
        <v>43</v>
      </c>
      <c r="I55" s="125">
        <v>7.1</v>
      </c>
      <c r="K55" s="3">
        <v>3100</v>
      </c>
      <c r="L55" s="130"/>
      <c r="M55" s="6">
        <v>13518</v>
      </c>
      <c r="N55" s="130"/>
      <c r="O55" s="3">
        <v>0</v>
      </c>
      <c r="P55" s="130"/>
      <c r="Q55" s="6">
        <v>13518</v>
      </c>
    </row>
    <row r="56" spans="1:17" ht="24.75" customHeight="1">
      <c r="B56" s="129" t="s">
        <v>44</v>
      </c>
      <c r="I56" s="125" t="s">
        <v>45</v>
      </c>
      <c r="K56" s="3">
        <v>5500</v>
      </c>
      <c r="L56" s="130"/>
      <c r="M56" s="6">
        <v>0</v>
      </c>
      <c r="N56" s="130"/>
      <c r="O56" s="3">
        <v>15500</v>
      </c>
      <c r="P56" s="130"/>
      <c r="Q56" s="6">
        <v>0</v>
      </c>
    </row>
    <row r="57" spans="1:17" ht="24.75" customHeight="1">
      <c r="B57" s="129" t="s">
        <v>46</v>
      </c>
      <c r="I57" s="125">
        <v>25.4</v>
      </c>
      <c r="K57" s="3">
        <v>178</v>
      </c>
      <c r="L57" s="130"/>
      <c r="M57" s="6">
        <v>1399</v>
      </c>
      <c r="N57" s="130"/>
      <c r="O57" s="3">
        <v>178</v>
      </c>
      <c r="P57" s="130"/>
      <c r="Q57" s="6">
        <v>1399</v>
      </c>
    </row>
    <row r="58" spans="1:17" ht="24.75" customHeight="1">
      <c r="B58" s="124" t="s">
        <v>219</v>
      </c>
      <c r="K58" s="3"/>
      <c r="L58" s="130"/>
      <c r="M58" s="6"/>
      <c r="N58" s="130"/>
      <c r="O58" s="3"/>
      <c r="P58" s="130"/>
      <c r="Q58" s="6"/>
    </row>
    <row r="59" spans="1:17" ht="24.75" customHeight="1">
      <c r="C59" s="124" t="s">
        <v>220</v>
      </c>
      <c r="I59" s="125">
        <v>20</v>
      </c>
      <c r="K59" s="3">
        <v>135899</v>
      </c>
      <c r="L59" s="4"/>
      <c r="M59" s="6">
        <v>94612</v>
      </c>
      <c r="N59" s="4"/>
      <c r="O59" s="3">
        <v>6919</v>
      </c>
      <c r="P59" s="4"/>
      <c r="Q59" s="6">
        <v>7060</v>
      </c>
    </row>
    <row r="60" spans="1:17" ht="24.75" customHeight="1">
      <c r="B60" s="129" t="s">
        <v>221</v>
      </c>
      <c r="K60" s="3"/>
      <c r="L60" s="4"/>
      <c r="M60" s="6"/>
      <c r="N60" s="4"/>
      <c r="O60" s="3"/>
      <c r="P60" s="4"/>
      <c r="Q60" s="6"/>
    </row>
    <row r="61" spans="1:17" ht="24.75" customHeight="1">
      <c r="C61" s="129" t="s">
        <v>222</v>
      </c>
      <c r="D61" s="129"/>
      <c r="I61" s="125">
        <v>21</v>
      </c>
      <c r="K61" s="3">
        <v>12024</v>
      </c>
      <c r="L61" s="130"/>
      <c r="M61" s="6">
        <v>10602</v>
      </c>
      <c r="N61" s="130"/>
      <c r="O61" s="3">
        <v>3182</v>
      </c>
      <c r="P61" s="130"/>
      <c r="Q61" s="6">
        <v>4231</v>
      </c>
    </row>
    <row r="62" spans="1:17" ht="24.75" customHeight="1">
      <c r="B62" s="129" t="s">
        <v>223</v>
      </c>
      <c r="C62" s="129"/>
      <c r="D62" s="129"/>
      <c r="K62" s="3"/>
      <c r="L62" s="130"/>
      <c r="M62" s="6"/>
      <c r="N62" s="130"/>
      <c r="O62" s="3"/>
      <c r="P62" s="130"/>
      <c r="Q62" s="6"/>
    </row>
    <row r="63" spans="1:17" ht="24.75" customHeight="1">
      <c r="C63" s="124" t="s">
        <v>224</v>
      </c>
      <c r="K63" s="3">
        <v>11399</v>
      </c>
      <c r="L63" s="4"/>
      <c r="M63" s="6">
        <v>16081</v>
      </c>
      <c r="N63" s="4"/>
      <c r="O63" s="3">
        <v>10732</v>
      </c>
      <c r="P63" s="4"/>
      <c r="Q63" s="6">
        <v>15871</v>
      </c>
    </row>
    <row r="64" spans="1:17" ht="24.75" customHeight="1">
      <c r="B64" s="129" t="s">
        <v>225</v>
      </c>
      <c r="K64" s="3"/>
      <c r="L64" s="4"/>
      <c r="M64" s="6"/>
      <c r="N64" s="4"/>
      <c r="O64" s="3"/>
      <c r="P64" s="4"/>
      <c r="Q64" s="6"/>
    </row>
    <row r="65" spans="1:17" ht="24.75" customHeight="1">
      <c r="C65" s="124" t="s">
        <v>226</v>
      </c>
      <c r="I65" s="125">
        <v>26.2</v>
      </c>
      <c r="K65" s="3">
        <v>29450</v>
      </c>
      <c r="L65" s="4"/>
      <c r="M65" s="6">
        <v>65893</v>
      </c>
      <c r="N65" s="4"/>
      <c r="O65" s="3">
        <v>29450</v>
      </c>
      <c r="P65" s="4"/>
      <c r="Q65" s="6">
        <v>65893</v>
      </c>
    </row>
    <row r="66" spans="1:17" ht="24.75" customHeight="1">
      <c r="B66" s="124" t="s">
        <v>47</v>
      </c>
      <c r="K66" s="3">
        <v>1874</v>
      </c>
      <c r="L66" s="4"/>
      <c r="M66" s="6">
        <v>1266</v>
      </c>
      <c r="N66" s="4"/>
      <c r="O66" s="3">
        <v>0</v>
      </c>
      <c r="P66" s="4"/>
      <c r="Q66" s="6">
        <v>0</v>
      </c>
    </row>
    <row r="67" spans="1:17" ht="24.75" customHeight="1">
      <c r="B67" s="124" t="s">
        <v>48</v>
      </c>
      <c r="K67" s="3">
        <v>7139</v>
      </c>
      <c r="L67" s="4"/>
      <c r="M67" s="6">
        <v>6317</v>
      </c>
      <c r="N67" s="4"/>
      <c r="O67" s="3">
        <v>6788</v>
      </c>
      <c r="P67" s="4"/>
      <c r="Q67" s="6">
        <v>6183</v>
      </c>
    </row>
    <row r="68" spans="1:17" ht="24.75" customHeight="1">
      <c r="A68" s="144" t="s">
        <v>49</v>
      </c>
      <c r="K68" s="116">
        <f>SUM(K53:K67)</f>
        <v>519499</v>
      </c>
      <c r="L68" s="117"/>
      <c r="M68" s="116">
        <f>SUM(M53:M67)</f>
        <v>650754</v>
      </c>
      <c r="N68" s="117"/>
      <c r="O68" s="116">
        <f>SUM(O53:O67)</f>
        <v>287036</v>
      </c>
      <c r="P68" s="117"/>
      <c r="Q68" s="116">
        <f>SUM(Q53:Q67)</f>
        <v>465988</v>
      </c>
    </row>
    <row r="69" spans="1:17" ht="24.75" customHeight="1">
      <c r="K69" s="7"/>
      <c r="L69" s="4"/>
      <c r="M69" s="7"/>
      <c r="N69" s="4"/>
      <c r="O69" s="7"/>
      <c r="P69" s="4"/>
      <c r="Q69" s="7"/>
    </row>
    <row r="70" spans="1:17" ht="24.75" customHeight="1">
      <c r="A70" s="128" t="s">
        <v>50</v>
      </c>
      <c r="K70" s="4"/>
      <c r="L70" s="4"/>
      <c r="N70" s="4"/>
      <c r="O70" s="4"/>
      <c r="P70" s="4"/>
      <c r="Q70" s="4"/>
    </row>
    <row r="71" spans="1:17" ht="24.75" customHeight="1">
      <c r="B71" s="124" t="s">
        <v>51</v>
      </c>
      <c r="I71" s="125">
        <v>20</v>
      </c>
      <c r="K71" s="4">
        <v>783954</v>
      </c>
      <c r="L71" s="4"/>
      <c r="M71" s="4">
        <v>900189</v>
      </c>
      <c r="N71" s="4"/>
      <c r="O71" s="4">
        <v>5303</v>
      </c>
      <c r="P71" s="4"/>
      <c r="Q71" s="5">
        <v>11829</v>
      </c>
    </row>
    <row r="72" spans="1:17" ht="24.75" customHeight="1">
      <c r="A72" s="133"/>
      <c r="B72" s="124" t="s">
        <v>52</v>
      </c>
      <c r="I72" s="125">
        <v>21</v>
      </c>
      <c r="K72" s="4">
        <v>93417</v>
      </c>
      <c r="L72" s="4"/>
      <c r="M72" s="3">
        <v>102576</v>
      </c>
      <c r="N72" s="4"/>
      <c r="O72" s="4">
        <v>10848</v>
      </c>
      <c r="P72" s="4"/>
      <c r="Q72" s="4">
        <v>13788</v>
      </c>
    </row>
    <row r="73" spans="1:17" ht="24.75" customHeight="1">
      <c r="A73" s="133"/>
      <c r="B73" s="129" t="s">
        <v>227</v>
      </c>
      <c r="K73" s="4"/>
      <c r="L73" s="4"/>
      <c r="N73" s="4"/>
      <c r="O73" s="4"/>
      <c r="P73" s="4"/>
      <c r="Q73" s="4"/>
    </row>
    <row r="74" spans="1:17" ht="24.75" customHeight="1">
      <c r="C74" s="124" t="s">
        <v>228</v>
      </c>
      <c r="I74" s="125">
        <v>22</v>
      </c>
      <c r="K74" s="4">
        <v>16724</v>
      </c>
      <c r="L74" s="4"/>
      <c r="M74" s="4">
        <v>14051</v>
      </c>
      <c r="N74" s="4"/>
      <c r="O74" s="4">
        <v>7692</v>
      </c>
      <c r="P74" s="4"/>
      <c r="Q74" s="4">
        <v>6906</v>
      </c>
    </row>
    <row r="75" spans="1:17" ht="24.75" customHeight="1">
      <c r="B75" s="124" t="s">
        <v>53</v>
      </c>
      <c r="K75" s="4">
        <v>13354</v>
      </c>
      <c r="L75" s="4"/>
      <c r="M75" s="4">
        <v>6676</v>
      </c>
      <c r="N75" s="4"/>
      <c r="O75" s="4">
        <v>2775</v>
      </c>
      <c r="P75" s="4"/>
      <c r="Q75" s="5">
        <v>3677</v>
      </c>
    </row>
    <row r="76" spans="1:17" ht="24.75" customHeight="1">
      <c r="A76" s="144" t="s">
        <v>54</v>
      </c>
      <c r="K76" s="118">
        <f>SUM(K71:K75)</f>
        <v>907449</v>
      </c>
      <c r="L76" s="117"/>
      <c r="M76" s="118">
        <f>SUM(M71:M75)</f>
        <v>1023492</v>
      </c>
      <c r="N76" s="117"/>
      <c r="O76" s="118">
        <f>SUM(O71:O75)</f>
        <v>26618</v>
      </c>
      <c r="P76" s="117"/>
      <c r="Q76" s="118">
        <f>SUM(Q71:Q75)</f>
        <v>36200</v>
      </c>
    </row>
    <row r="77" spans="1:17" ht="24.75" customHeight="1">
      <c r="A77" s="128" t="s">
        <v>55</v>
      </c>
      <c r="K77" s="116">
        <f>K76+K68</f>
        <v>1426948</v>
      </c>
      <c r="L77" s="117"/>
      <c r="M77" s="118">
        <f>M76+M68</f>
        <v>1674246</v>
      </c>
      <c r="N77" s="117"/>
      <c r="O77" s="116">
        <f>O76+O68</f>
        <v>313654</v>
      </c>
      <c r="P77" s="117"/>
      <c r="Q77" s="116">
        <f>Q76+Q68</f>
        <v>502188</v>
      </c>
    </row>
    <row r="78" spans="1:17" ht="24.75" customHeight="1">
      <c r="A78" s="145"/>
      <c r="K78" s="8"/>
      <c r="L78" s="9"/>
      <c r="M78" s="10"/>
      <c r="N78" s="9"/>
      <c r="O78" s="11"/>
      <c r="P78" s="9"/>
      <c r="Q78" s="11"/>
    </row>
    <row r="79" spans="1:17" ht="24.75" customHeight="1">
      <c r="A79" s="145"/>
      <c r="K79" s="8"/>
      <c r="L79" s="9"/>
      <c r="M79" s="10"/>
      <c r="N79" s="9"/>
      <c r="O79" s="11"/>
      <c r="P79" s="9"/>
      <c r="Q79" s="11"/>
    </row>
    <row r="80" spans="1:17" ht="24.75" customHeight="1">
      <c r="A80" s="134" t="s">
        <v>37</v>
      </c>
      <c r="K80" s="8"/>
      <c r="L80" s="9"/>
      <c r="M80" s="10"/>
      <c r="N80" s="9"/>
      <c r="O80" s="11"/>
      <c r="P80" s="9"/>
      <c r="Q80" s="11"/>
    </row>
    <row r="81" spans="1:17" ht="6" customHeight="1">
      <c r="A81" s="134"/>
      <c r="K81" s="8"/>
      <c r="L81" s="9"/>
      <c r="M81" s="10"/>
      <c r="N81" s="9"/>
      <c r="O81" s="11"/>
      <c r="P81" s="9"/>
      <c r="Q81" s="11"/>
    </row>
    <row r="82" spans="1:17" ht="6" customHeight="1">
      <c r="A82" s="134"/>
      <c r="K82" s="8"/>
      <c r="L82" s="9"/>
      <c r="M82" s="10"/>
      <c r="N82" s="9"/>
      <c r="O82" s="11"/>
      <c r="P82" s="9"/>
      <c r="Q82" s="11"/>
    </row>
    <row r="83" spans="1:17" ht="24.75" customHeight="1">
      <c r="B83" s="136"/>
      <c r="C83" s="135"/>
      <c r="D83" s="135"/>
      <c r="E83" s="136"/>
      <c r="F83" s="136"/>
      <c r="G83" s="136"/>
      <c r="H83" s="137"/>
      <c r="I83" s="137"/>
      <c r="J83" s="139"/>
      <c r="K83" s="139"/>
      <c r="L83" s="136"/>
      <c r="M83" s="135"/>
      <c r="N83" s="140"/>
      <c r="O83" s="140"/>
      <c r="P83" s="135"/>
      <c r="Q83" s="135"/>
    </row>
    <row r="84" spans="1:17" ht="24.75" customHeight="1">
      <c r="A84" s="134"/>
      <c r="B84" s="136"/>
      <c r="C84" s="135"/>
      <c r="D84" s="135"/>
      <c r="E84" s="136"/>
      <c r="F84" s="136"/>
      <c r="G84" s="136"/>
      <c r="H84" s="137"/>
      <c r="I84" s="137"/>
      <c r="J84" s="139"/>
      <c r="K84" s="139"/>
      <c r="L84" s="138"/>
      <c r="M84" s="135"/>
      <c r="N84" s="140"/>
      <c r="O84" s="140"/>
      <c r="P84" s="135"/>
      <c r="Q84" s="135"/>
    </row>
    <row r="85" spans="1:17" ht="24.75" customHeight="1">
      <c r="A85" s="134"/>
      <c r="K85" s="146"/>
      <c r="L85" s="146"/>
      <c r="M85" s="130"/>
      <c r="N85" s="146"/>
      <c r="O85" s="146"/>
      <c r="P85" s="146"/>
      <c r="Q85" s="146"/>
    </row>
    <row r="86" spans="1:17" s="141" customFormat="1" ht="25.5" customHeight="1">
      <c r="A86" s="123" t="str">
        <f>+A1</f>
        <v>บริษัท สยามราช จำกัด (มหาชน) และบริษัทย่อย</v>
      </c>
      <c r="I86" s="142"/>
      <c r="M86" s="66"/>
    </row>
    <row r="87" spans="1:17" s="141" customFormat="1" ht="25.5" customHeight="1">
      <c r="A87" s="123" t="s">
        <v>38</v>
      </c>
      <c r="I87" s="142"/>
      <c r="M87" s="66"/>
    </row>
    <row r="88" spans="1:17" s="141" customFormat="1" ht="25.5" customHeight="1">
      <c r="A88" s="123" t="str">
        <f>+A3</f>
        <v>ณ วันที่ 31 ธันวาคม 2567</v>
      </c>
      <c r="I88" s="142"/>
      <c r="M88" s="66"/>
    </row>
    <row r="89" spans="1:17" ht="25.5" customHeight="1"/>
    <row r="90" spans="1:17" ht="25.5" customHeight="1">
      <c r="K90" s="274" t="s">
        <v>3</v>
      </c>
      <c r="L90" s="274"/>
      <c r="M90" s="274"/>
      <c r="O90" s="274" t="s">
        <v>4</v>
      </c>
      <c r="P90" s="274"/>
      <c r="Q90" s="274"/>
    </row>
    <row r="91" spans="1:17" ht="25.5" customHeight="1">
      <c r="K91" s="126" t="str">
        <f>K6</f>
        <v>31 ธันวาคม 2567</v>
      </c>
      <c r="M91" s="1" t="str">
        <f>M6</f>
        <v>31 ธันวาคม 2566</v>
      </c>
      <c r="N91" s="127"/>
      <c r="O91" s="126" t="str">
        <f>O6</f>
        <v>31 ธันวาคม 2567</v>
      </c>
      <c r="Q91" s="2" t="str">
        <f>Q6</f>
        <v>31 ธันวาคม 2566</v>
      </c>
    </row>
    <row r="92" spans="1:17" ht="25.5" customHeight="1">
      <c r="A92" s="143" t="s">
        <v>56</v>
      </c>
      <c r="K92" s="147"/>
      <c r="M92" s="12"/>
      <c r="N92" s="127"/>
      <c r="O92" s="147"/>
      <c r="Q92" s="13"/>
    </row>
    <row r="93" spans="1:17" ht="25.5" customHeight="1">
      <c r="A93" s="148" t="s">
        <v>57</v>
      </c>
      <c r="K93" s="9"/>
      <c r="L93" s="9"/>
      <c r="N93" s="9"/>
      <c r="O93" s="9"/>
      <c r="P93" s="9"/>
      <c r="Q93" s="9"/>
    </row>
    <row r="94" spans="1:17" ht="25.5" customHeight="1">
      <c r="B94" s="149" t="s">
        <v>58</v>
      </c>
      <c r="K94" s="9"/>
      <c r="L94" s="9"/>
      <c r="M94" s="3" t="s">
        <v>59</v>
      </c>
      <c r="N94" s="9"/>
      <c r="O94" s="9"/>
      <c r="P94" s="9"/>
      <c r="Q94" s="9"/>
    </row>
    <row r="95" spans="1:17" ht="25.5" customHeight="1">
      <c r="C95" s="149" t="s">
        <v>60</v>
      </c>
      <c r="K95" s="9"/>
      <c r="L95" s="9"/>
      <c r="N95" s="9"/>
      <c r="O95" s="9"/>
      <c r="P95" s="9"/>
      <c r="Q95" s="9"/>
    </row>
    <row r="96" spans="1:17" ht="25.5" customHeight="1" thickBot="1">
      <c r="D96" s="150" t="s">
        <v>61</v>
      </c>
      <c r="K96" s="14">
        <v>338350</v>
      </c>
      <c r="L96" s="4"/>
      <c r="M96" s="14">
        <v>338350</v>
      </c>
      <c r="N96" s="7">
        <v>100000000</v>
      </c>
      <c r="O96" s="14">
        <v>338350</v>
      </c>
      <c r="P96" s="7">
        <v>100000000</v>
      </c>
      <c r="Q96" s="14">
        <v>338350</v>
      </c>
    </row>
    <row r="97" spans="1:17" ht="25.5" customHeight="1" thickTop="1">
      <c r="C97" s="151" t="s">
        <v>62</v>
      </c>
      <c r="K97" s="9"/>
      <c r="L97" s="9"/>
      <c r="N97" s="9"/>
      <c r="O97" s="9"/>
      <c r="P97" s="9"/>
      <c r="Q97" s="150"/>
    </row>
    <row r="98" spans="1:17" ht="25.5" customHeight="1">
      <c r="C98" s="151"/>
      <c r="D98" s="150" t="s">
        <v>61</v>
      </c>
      <c r="K98" s="4">
        <v>338350</v>
      </c>
      <c r="L98" s="9"/>
      <c r="M98" s="3">
        <v>338350</v>
      </c>
      <c r="N98" s="9"/>
      <c r="O98" s="4">
        <v>338350</v>
      </c>
      <c r="P98" s="9"/>
      <c r="Q98" s="15">
        <v>338350</v>
      </c>
    </row>
    <row r="99" spans="1:17" ht="25.5" customHeight="1">
      <c r="B99" s="151" t="s">
        <v>63</v>
      </c>
      <c r="C99" s="150"/>
      <c r="D99" s="150"/>
      <c r="E99" s="150"/>
      <c r="K99" s="4">
        <v>603999</v>
      </c>
      <c r="L99" s="9"/>
      <c r="M99" s="3">
        <v>603999</v>
      </c>
      <c r="N99" s="9"/>
      <c r="O99" s="4">
        <v>603999</v>
      </c>
      <c r="P99" s="9"/>
      <c r="Q99" s="5">
        <v>603999</v>
      </c>
    </row>
    <row r="100" spans="1:17" ht="25.5" customHeight="1">
      <c r="B100" s="151" t="s">
        <v>64</v>
      </c>
      <c r="C100" s="150"/>
      <c r="D100" s="150"/>
      <c r="E100" s="150"/>
      <c r="K100" s="4">
        <v>78563</v>
      </c>
      <c r="L100" s="9"/>
      <c r="M100" s="3">
        <v>78563</v>
      </c>
      <c r="N100" s="9"/>
      <c r="O100" s="4">
        <v>78563</v>
      </c>
      <c r="P100" s="9"/>
      <c r="Q100" s="5">
        <v>78563</v>
      </c>
    </row>
    <row r="101" spans="1:17" ht="25.5" customHeight="1">
      <c r="B101" s="151" t="s">
        <v>65</v>
      </c>
      <c r="K101" s="4"/>
      <c r="L101" s="9"/>
      <c r="N101" s="9"/>
      <c r="O101" s="4"/>
      <c r="P101" s="9"/>
      <c r="Q101" s="5"/>
    </row>
    <row r="102" spans="1:17" ht="25.5" customHeight="1">
      <c r="C102" s="129" t="s">
        <v>66</v>
      </c>
      <c r="K102" s="10">
        <v>23776</v>
      </c>
      <c r="L102" s="16"/>
      <c r="M102" s="10">
        <v>23776</v>
      </c>
      <c r="N102" s="16"/>
      <c r="O102" s="7">
        <v>23776</v>
      </c>
      <c r="P102" s="16"/>
      <c r="Q102" s="17">
        <v>23776</v>
      </c>
    </row>
    <row r="103" spans="1:17" ht="25.5" customHeight="1">
      <c r="C103" s="129" t="s">
        <v>67</v>
      </c>
      <c r="K103" s="152">
        <v>-362017</v>
      </c>
      <c r="M103" s="3">
        <v>-332813</v>
      </c>
      <c r="O103" s="130">
        <v>-106001</v>
      </c>
      <c r="Q103" s="153">
        <v>-143803</v>
      </c>
    </row>
    <row r="104" spans="1:17" ht="25.5" customHeight="1">
      <c r="B104" s="124" t="s">
        <v>68</v>
      </c>
      <c r="K104" s="74">
        <f>-19022-4251</f>
        <v>-23273</v>
      </c>
      <c r="L104" s="16"/>
      <c r="M104" s="74">
        <v>-23065</v>
      </c>
      <c r="N104" s="16"/>
      <c r="O104" s="75">
        <v>-19022</v>
      </c>
      <c r="P104" s="16"/>
      <c r="Q104" s="76">
        <v>-18814</v>
      </c>
    </row>
    <row r="105" spans="1:17" ht="25.5" customHeight="1">
      <c r="B105" s="131" t="s">
        <v>69</v>
      </c>
      <c r="D105" s="129"/>
      <c r="K105" s="121">
        <f>SUM(K98:K104)</f>
        <v>659398</v>
      </c>
      <c r="L105" s="117"/>
      <c r="M105" s="121">
        <f>SUM(M98:M104)</f>
        <v>688810</v>
      </c>
      <c r="N105" s="117"/>
      <c r="O105" s="121">
        <f>SUM(O98:O104)</f>
        <v>919665</v>
      </c>
      <c r="P105" s="117"/>
      <c r="Q105" s="121">
        <f>SUM(Q98:Q104)</f>
        <v>882071</v>
      </c>
    </row>
    <row r="106" spans="1:17" ht="25.5" customHeight="1">
      <c r="B106" s="129" t="s">
        <v>70</v>
      </c>
      <c r="K106" s="75">
        <v>-6223</v>
      </c>
      <c r="L106" s="4"/>
      <c r="M106" s="74">
        <v>3361</v>
      </c>
      <c r="N106" s="4"/>
      <c r="O106" s="75">
        <v>0</v>
      </c>
      <c r="P106" s="4"/>
      <c r="Q106" s="75">
        <v>0</v>
      </c>
    </row>
    <row r="107" spans="1:17" ht="25.5" customHeight="1">
      <c r="A107" s="131" t="s">
        <v>71</v>
      </c>
      <c r="D107" s="129"/>
      <c r="K107" s="122">
        <f>SUM(K105:K106)</f>
        <v>653175</v>
      </c>
      <c r="L107" s="117"/>
      <c r="M107" s="122">
        <f>SUM(M105:M106)</f>
        <v>692171</v>
      </c>
      <c r="N107" s="117"/>
      <c r="O107" s="117">
        <f>SUM(O105:O106)</f>
        <v>919665</v>
      </c>
      <c r="P107" s="117"/>
      <c r="Q107" s="117">
        <f>SUM(Q105:Q106)</f>
        <v>882071</v>
      </c>
    </row>
    <row r="108" spans="1:17" ht="25.5" customHeight="1" thickBot="1">
      <c r="A108" s="145" t="s">
        <v>72</v>
      </c>
      <c r="K108" s="120">
        <f>K107+K77</f>
        <v>2080123</v>
      </c>
      <c r="L108" s="117"/>
      <c r="M108" s="120">
        <f>M107+M77</f>
        <v>2366417</v>
      </c>
      <c r="N108" s="117"/>
      <c r="O108" s="119">
        <f>O107+O77</f>
        <v>1233319</v>
      </c>
      <c r="P108" s="117"/>
      <c r="Q108" s="119">
        <f>Q107+Q77</f>
        <v>1384259</v>
      </c>
    </row>
    <row r="109" spans="1:17" ht="25.5" customHeight="1" thickTop="1">
      <c r="A109" s="145"/>
      <c r="K109" s="8"/>
      <c r="L109" s="9"/>
      <c r="M109" s="10"/>
      <c r="N109" s="9"/>
      <c r="O109" s="11"/>
      <c r="P109" s="9"/>
      <c r="Q109" s="11"/>
    </row>
    <row r="110" spans="1:17" ht="25.5" customHeight="1">
      <c r="K110" s="8"/>
      <c r="L110" s="8"/>
      <c r="M110" s="8"/>
      <c r="N110" s="8"/>
      <c r="O110" s="8"/>
      <c r="P110" s="8"/>
      <c r="Q110" s="8"/>
    </row>
    <row r="111" spans="1:17" ht="25.5" customHeight="1">
      <c r="A111" s="145"/>
      <c r="K111" s="8"/>
      <c r="L111" s="9"/>
      <c r="M111" s="10"/>
      <c r="N111" s="9"/>
      <c r="O111" s="11"/>
      <c r="P111" s="9"/>
      <c r="Q111" s="11"/>
    </row>
    <row r="112" spans="1:17" ht="25.5" customHeight="1">
      <c r="A112" s="134" t="s">
        <v>37</v>
      </c>
      <c r="K112" s="8"/>
      <c r="L112" s="9"/>
      <c r="M112" s="10"/>
      <c r="N112" s="9"/>
      <c r="O112" s="11"/>
      <c r="P112" s="9"/>
      <c r="Q112" s="11"/>
    </row>
    <row r="113" spans="1:17" s="156" customFormat="1" ht="25.5" customHeight="1">
      <c r="A113" s="134"/>
      <c r="B113" s="154"/>
      <c r="C113" s="154"/>
      <c r="D113" s="154"/>
      <c r="E113" s="154"/>
      <c r="F113" s="154"/>
      <c r="G113" s="154"/>
      <c r="H113" s="154"/>
      <c r="I113" s="124"/>
      <c r="J113" s="124"/>
      <c r="K113" s="124"/>
      <c r="L113" s="124"/>
      <c r="M113" s="130"/>
      <c r="N113" s="155"/>
      <c r="P113" s="124"/>
    </row>
    <row r="114" spans="1:17" s="156" customFormat="1" ht="25.5" customHeight="1">
      <c r="A114" s="134"/>
      <c r="B114" s="154"/>
      <c r="C114" s="154"/>
      <c r="D114" s="154"/>
      <c r="E114" s="154"/>
      <c r="F114" s="154"/>
      <c r="G114" s="154"/>
      <c r="H114" s="154"/>
      <c r="I114" s="124"/>
      <c r="J114" s="124"/>
      <c r="K114" s="124"/>
      <c r="L114" s="124"/>
      <c r="M114" s="130"/>
      <c r="N114" s="155"/>
      <c r="P114" s="124"/>
    </row>
    <row r="115" spans="1:17" s="156" customFormat="1" ht="25.5" customHeight="1">
      <c r="A115" s="134"/>
      <c r="B115" s="154"/>
      <c r="C115" s="154"/>
      <c r="D115" s="154"/>
      <c r="E115" s="154"/>
      <c r="F115" s="154"/>
      <c r="G115" s="154"/>
      <c r="H115" s="154"/>
      <c r="I115" s="124"/>
      <c r="J115" s="124"/>
      <c r="K115" s="124"/>
      <c r="L115" s="124"/>
      <c r="M115" s="130"/>
      <c r="N115" s="155"/>
      <c r="P115" s="124"/>
    </row>
    <row r="116" spans="1:17" ht="24" customHeight="1">
      <c r="B116" s="136"/>
      <c r="C116" s="135"/>
      <c r="D116" s="135"/>
      <c r="E116" s="136"/>
      <c r="F116" s="136"/>
      <c r="G116" s="136"/>
      <c r="H116" s="137"/>
      <c r="I116" s="137"/>
      <c r="J116" s="139"/>
      <c r="K116" s="139"/>
      <c r="L116" s="136"/>
      <c r="M116" s="135"/>
      <c r="N116" s="140"/>
      <c r="O116" s="140"/>
    </row>
    <row r="117" spans="1:17" ht="24" customHeight="1">
      <c r="B117" s="136"/>
      <c r="C117" s="135"/>
      <c r="D117" s="135"/>
      <c r="E117" s="136"/>
      <c r="F117" s="136"/>
      <c r="G117" s="136"/>
      <c r="H117" s="137"/>
      <c r="I117" s="137"/>
      <c r="J117" s="139"/>
      <c r="K117" s="139"/>
      <c r="L117" s="138"/>
      <c r="M117" s="135"/>
      <c r="N117" s="140"/>
      <c r="O117" s="140"/>
      <c r="Q117" s="130"/>
    </row>
    <row r="118" spans="1:17" ht="24" customHeight="1"/>
    <row r="119" spans="1:17">
      <c r="K119" s="130"/>
    </row>
  </sheetData>
  <mergeCells count="6">
    <mergeCell ref="O5:Q5"/>
    <mergeCell ref="O49:Q49"/>
    <mergeCell ref="K5:M5"/>
    <mergeCell ref="K49:M49"/>
    <mergeCell ref="K90:M90"/>
    <mergeCell ref="O90:Q90"/>
  </mergeCells>
  <pageMargins left="0.78740157480314965" right="0.23622047244094491" top="0.59055118110236227" bottom="0.43307086614173229" header="0.31496062992125984" footer="0.31496062992125984"/>
  <pageSetup paperSize="9" scale="80" firstPageNumber="3" fitToHeight="0" orientation="portrait" useFirstPageNumber="1" r:id="rId1"/>
  <rowBreaks count="1" manualBreakCount="1">
    <brk id="85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view="pageBreakPreview" topLeftCell="A76" zoomScale="55" zoomScaleNormal="92" zoomScaleSheetLayoutView="55" workbookViewId="0">
      <selection activeCell="A92" sqref="A92:XFD93"/>
    </sheetView>
  </sheetViews>
  <sheetFormatPr defaultColWidth="10.140625" defaultRowHeight="23.65" customHeight="1"/>
  <cols>
    <col min="1" max="3" width="2.7109375" style="160" customWidth="1"/>
    <col min="4" max="7" width="9.140625" style="160" customWidth="1"/>
    <col min="8" max="8" width="3.42578125" style="160" customWidth="1"/>
    <col min="9" max="9" width="9.140625" style="160" customWidth="1"/>
    <col min="10" max="10" width="0.85546875" style="160" customWidth="1"/>
    <col min="11" max="11" width="14" style="160" customWidth="1"/>
    <col min="12" max="12" width="0.85546875" style="160" customWidth="1"/>
    <col min="13" max="13" width="14" style="160" customWidth="1"/>
    <col min="14" max="14" width="0.85546875" style="160" customWidth="1"/>
    <col min="15" max="15" width="14" style="160" customWidth="1"/>
    <col min="16" max="16" width="0.85546875" style="160" customWidth="1"/>
    <col min="17" max="17" width="14" style="160" customWidth="1"/>
    <col min="18" max="18" width="0.85546875" style="160" customWidth="1"/>
    <col min="19" max="19" width="1.85546875" style="160" customWidth="1"/>
    <col min="20" max="20" width="10.140625" style="160"/>
    <col min="21" max="21" width="10.5703125" style="160" customWidth="1"/>
    <col min="22" max="214" width="10.140625" style="160"/>
    <col min="215" max="215" width="6.42578125" style="160" customWidth="1"/>
    <col min="216" max="216" width="26.7109375" style="160" customWidth="1"/>
    <col min="217" max="217" width="9" style="160" customWidth="1"/>
    <col min="218" max="218" width="0.7109375" style="160" customWidth="1"/>
    <col min="219" max="219" width="16.42578125" style="160" customWidth="1"/>
    <col min="220" max="220" width="0.7109375" style="160" customWidth="1"/>
    <col min="221" max="221" width="16.7109375" style="160" customWidth="1"/>
    <col min="222" max="222" width="0.7109375" style="160" customWidth="1"/>
    <col min="223" max="223" width="17" style="160" customWidth="1"/>
    <col min="224" max="224" width="0.7109375" style="160" customWidth="1"/>
    <col min="225" max="225" width="17.42578125" style="160" customWidth="1"/>
    <col min="226" max="226" width="12.85546875" style="160" bestFit="1" customWidth="1"/>
    <col min="227" max="231" width="0" style="160" hidden="1" customWidth="1"/>
    <col min="232" max="470" width="10.140625" style="160"/>
    <col min="471" max="471" width="6.42578125" style="160" customWidth="1"/>
    <col min="472" max="472" width="26.7109375" style="160" customWidth="1"/>
    <col min="473" max="473" width="9" style="160" customWidth="1"/>
    <col min="474" max="474" width="0.7109375" style="160" customWidth="1"/>
    <col min="475" max="475" width="16.42578125" style="160" customWidth="1"/>
    <col min="476" max="476" width="0.7109375" style="160" customWidth="1"/>
    <col min="477" max="477" width="16.7109375" style="160" customWidth="1"/>
    <col min="478" max="478" width="0.7109375" style="160" customWidth="1"/>
    <col min="479" max="479" width="17" style="160" customWidth="1"/>
    <col min="480" max="480" width="0.7109375" style="160" customWidth="1"/>
    <col min="481" max="481" width="17.42578125" style="160" customWidth="1"/>
    <col min="482" max="482" width="12.85546875" style="160" bestFit="1" customWidth="1"/>
    <col min="483" max="487" width="0" style="160" hidden="1" customWidth="1"/>
    <col min="488" max="726" width="10.140625" style="160"/>
    <col min="727" max="727" width="6.42578125" style="160" customWidth="1"/>
    <col min="728" max="728" width="26.7109375" style="160" customWidth="1"/>
    <col min="729" max="729" width="9" style="160" customWidth="1"/>
    <col min="730" max="730" width="0.7109375" style="160" customWidth="1"/>
    <col min="731" max="731" width="16.42578125" style="160" customWidth="1"/>
    <col min="732" max="732" width="0.7109375" style="160" customWidth="1"/>
    <col min="733" max="733" width="16.7109375" style="160" customWidth="1"/>
    <col min="734" max="734" width="0.7109375" style="160" customWidth="1"/>
    <col min="735" max="735" width="17" style="160" customWidth="1"/>
    <col min="736" max="736" width="0.7109375" style="160" customWidth="1"/>
    <col min="737" max="737" width="17.42578125" style="160" customWidth="1"/>
    <col min="738" max="738" width="12.85546875" style="160" bestFit="1" customWidth="1"/>
    <col min="739" max="743" width="0" style="160" hidden="1" customWidth="1"/>
    <col min="744" max="982" width="10.140625" style="160"/>
    <col min="983" max="983" width="6.42578125" style="160" customWidth="1"/>
    <col min="984" max="984" width="26.7109375" style="160" customWidth="1"/>
    <col min="985" max="985" width="9" style="160" customWidth="1"/>
    <col min="986" max="986" width="0.7109375" style="160" customWidth="1"/>
    <col min="987" max="987" width="16.42578125" style="160" customWidth="1"/>
    <col min="988" max="988" width="0.7109375" style="160" customWidth="1"/>
    <col min="989" max="989" width="16.7109375" style="160" customWidth="1"/>
    <col min="990" max="990" width="0.7109375" style="160" customWidth="1"/>
    <col min="991" max="991" width="17" style="160" customWidth="1"/>
    <col min="992" max="992" width="0.7109375" style="160" customWidth="1"/>
    <col min="993" max="993" width="17.42578125" style="160" customWidth="1"/>
    <col min="994" max="994" width="12.85546875" style="160" bestFit="1" customWidth="1"/>
    <col min="995" max="999" width="0" style="160" hidden="1" customWidth="1"/>
    <col min="1000" max="1238" width="10.140625" style="160"/>
    <col min="1239" max="1239" width="6.42578125" style="160" customWidth="1"/>
    <col min="1240" max="1240" width="26.7109375" style="160" customWidth="1"/>
    <col min="1241" max="1241" width="9" style="160" customWidth="1"/>
    <col min="1242" max="1242" width="0.7109375" style="160" customWidth="1"/>
    <col min="1243" max="1243" width="16.42578125" style="160" customWidth="1"/>
    <col min="1244" max="1244" width="0.7109375" style="160" customWidth="1"/>
    <col min="1245" max="1245" width="16.7109375" style="160" customWidth="1"/>
    <col min="1246" max="1246" width="0.7109375" style="160" customWidth="1"/>
    <col min="1247" max="1247" width="17" style="160" customWidth="1"/>
    <col min="1248" max="1248" width="0.7109375" style="160" customWidth="1"/>
    <col min="1249" max="1249" width="17.42578125" style="160" customWidth="1"/>
    <col min="1250" max="1250" width="12.85546875" style="160" bestFit="1" customWidth="1"/>
    <col min="1251" max="1255" width="0" style="160" hidden="1" customWidth="1"/>
    <col min="1256" max="1494" width="10.140625" style="160"/>
    <col min="1495" max="1495" width="6.42578125" style="160" customWidth="1"/>
    <col min="1496" max="1496" width="26.7109375" style="160" customWidth="1"/>
    <col min="1497" max="1497" width="9" style="160" customWidth="1"/>
    <col min="1498" max="1498" width="0.7109375" style="160" customWidth="1"/>
    <col min="1499" max="1499" width="16.42578125" style="160" customWidth="1"/>
    <col min="1500" max="1500" width="0.7109375" style="160" customWidth="1"/>
    <col min="1501" max="1501" width="16.7109375" style="160" customWidth="1"/>
    <col min="1502" max="1502" width="0.7109375" style="160" customWidth="1"/>
    <col min="1503" max="1503" width="17" style="160" customWidth="1"/>
    <col min="1504" max="1504" width="0.7109375" style="160" customWidth="1"/>
    <col min="1505" max="1505" width="17.42578125" style="160" customWidth="1"/>
    <col min="1506" max="1506" width="12.85546875" style="160" bestFit="1" customWidth="1"/>
    <col min="1507" max="1511" width="0" style="160" hidden="1" customWidth="1"/>
    <col min="1512" max="1750" width="10.140625" style="160"/>
    <col min="1751" max="1751" width="6.42578125" style="160" customWidth="1"/>
    <col min="1752" max="1752" width="26.7109375" style="160" customWidth="1"/>
    <col min="1753" max="1753" width="9" style="160" customWidth="1"/>
    <col min="1754" max="1754" width="0.7109375" style="160" customWidth="1"/>
    <col min="1755" max="1755" width="16.42578125" style="160" customWidth="1"/>
    <col min="1756" max="1756" width="0.7109375" style="160" customWidth="1"/>
    <col min="1757" max="1757" width="16.7109375" style="160" customWidth="1"/>
    <col min="1758" max="1758" width="0.7109375" style="160" customWidth="1"/>
    <col min="1759" max="1759" width="17" style="160" customWidth="1"/>
    <col min="1760" max="1760" width="0.7109375" style="160" customWidth="1"/>
    <col min="1761" max="1761" width="17.42578125" style="160" customWidth="1"/>
    <col min="1762" max="1762" width="12.85546875" style="160" bestFit="1" customWidth="1"/>
    <col min="1763" max="1767" width="0" style="160" hidden="1" customWidth="1"/>
    <col min="1768" max="2006" width="10.140625" style="160"/>
    <col min="2007" max="2007" width="6.42578125" style="160" customWidth="1"/>
    <col min="2008" max="2008" width="26.7109375" style="160" customWidth="1"/>
    <col min="2009" max="2009" width="9" style="160" customWidth="1"/>
    <col min="2010" max="2010" width="0.7109375" style="160" customWidth="1"/>
    <col min="2011" max="2011" width="16.42578125" style="160" customWidth="1"/>
    <col min="2012" max="2012" width="0.7109375" style="160" customWidth="1"/>
    <col min="2013" max="2013" width="16.7109375" style="160" customWidth="1"/>
    <col min="2014" max="2014" width="0.7109375" style="160" customWidth="1"/>
    <col min="2015" max="2015" width="17" style="160" customWidth="1"/>
    <col min="2016" max="2016" width="0.7109375" style="160" customWidth="1"/>
    <col min="2017" max="2017" width="17.42578125" style="160" customWidth="1"/>
    <col min="2018" max="2018" width="12.85546875" style="160" bestFit="1" customWidth="1"/>
    <col min="2019" max="2023" width="0" style="160" hidden="1" customWidth="1"/>
    <col min="2024" max="2262" width="10.140625" style="160"/>
    <col min="2263" max="2263" width="6.42578125" style="160" customWidth="1"/>
    <col min="2264" max="2264" width="26.7109375" style="160" customWidth="1"/>
    <col min="2265" max="2265" width="9" style="160" customWidth="1"/>
    <col min="2266" max="2266" width="0.7109375" style="160" customWidth="1"/>
    <col min="2267" max="2267" width="16.42578125" style="160" customWidth="1"/>
    <col min="2268" max="2268" width="0.7109375" style="160" customWidth="1"/>
    <col min="2269" max="2269" width="16.7109375" style="160" customWidth="1"/>
    <col min="2270" max="2270" width="0.7109375" style="160" customWidth="1"/>
    <col min="2271" max="2271" width="17" style="160" customWidth="1"/>
    <col min="2272" max="2272" width="0.7109375" style="160" customWidth="1"/>
    <col min="2273" max="2273" width="17.42578125" style="160" customWidth="1"/>
    <col min="2274" max="2274" width="12.85546875" style="160" bestFit="1" customWidth="1"/>
    <col min="2275" max="2279" width="0" style="160" hidden="1" customWidth="1"/>
    <col min="2280" max="2518" width="10.140625" style="160"/>
    <col min="2519" max="2519" width="6.42578125" style="160" customWidth="1"/>
    <col min="2520" max="2520" width="26.7109375" style="160" customWidth="1"/>
    <col min="2521" max="2521" width="9" style="160" customWidth="1"/>
    <col min="2522" max="2522" width="0.7109375" style="160" customWidth="1"/>
    <col min="2523" max="2523" width="16.42578125" style="160" customWidth="1"/>
    <col min="2524" max="2524" width="0.7109375" style="160" customWidth="1"/>
    <col min="2525" max="2525" width="16.7109375" style="160" customWidth="1"/>
    <col min="2526" max="2526" width="0.7109375" style="160" customWidth="1"/>
    <col min="2527" max="2527" width="17" style="160" customWidth="1"/>
    <col min="2528" max="2528" width="0.7109375" style="160" customWidth="1"/>
    <col min="2529" max="2529" width="17.42578125" style="160" customWidth="1"/>
    <col min="2530" max="2530" width="12.85546875" style="160" bestFit="1" customWidth="1"/>
    <col min="2531" max="2535" width="0" style="160" hidden="1" customWidth="1"/>
    <col min="2536" max="2774" width="10.140625" style="160"/>
    <col min="2775" max="2775" width="6.42578125" style="160" customWidth="1"/>
    <col min="2776" max="2776" width="26.7109375" style="160" customWidth="1"/>
    <col min="2777" max="2777" width="9" style="160" customWidth="1"/>
    <col min="2778" max="2778" width="0.7109375" style="160" customWidth="1"/>
    <col min="2779" max="2779" width="16.42578125" style="160" customWidth="1"/>
    <col min="2780" max="2780" width="0.7109375" style="160" customWidth="1"/>
    <col min="2781" max="2781" width="16.7109375" style="160" customWidth="1"/>
    <col min="2782" max="2782" width="0.7109375" style="160" customWidth="1"/>
    <col min="2783" max="2783" width="17" style="160" customWidth="1"/>
    <col min="2784" max="2784" width="0.7109375" style="160" customWidth="1"/>
    <col min="2785" max="2785" width="17.42578125" style="160" customWidth="1"/>
    <col min="2786" max="2786" width="12.85546875" style="160" bestFit="1" customWidth="1"/>
    <col min="2787" max="2791" width="0" style="160" hidden="1" customWidth="1"/>
    <col min="2792" max="3030" width="10.140625" style="160"/>
    <col min="3031" max="3031" width="6.42578125" style="160" customWidth="1"/>
    <col min="3032" max="3032" width="26.7109375" style="160" customWidth="1"/>
    <col min="3033" max="3033" width="9" style="160" customWidth="1"/>
    <col min="3034" max="3034" width="0.7109375" style="160" customWidth="1"/>
    <col min="3035" max="3035" width="16.42578125" style="160" customWidth="1"/>
    <col min="3036" max="3036" width="0.7109375" style="160" customWidth="1"/>
    <col min="3037" max="3037" width="16.7109375" style="160" customWidth="1"/>
    <col min="3038" max="3038" width="0.7109375" style="160" customWidth="1"/>
    <col min="3039" max="3039" width="17" style="160" customWidth="1"/>
    <col min="3040" max="3040" width="0.7109375" style="160" customWidth="1"/>
    <col min="3041" max="3041" width="17.42578125" style="160" customWidth="1"/>
    <col min="3042" max="3042" width="12.85546875" style="160" bestFit="1" customWidth="1"/>
    <col min="3043" max="3047" width="0" style="160" hidden="1" customWidth="1"/>
    <col min="3048" max="3286" width="10.140625" style="160"/>
    <col min="3287" max="3287" width="6.42578125" style="160" customWidth="1"/>
    <col min="3288" max="3288" width="26.7109375" style="160" customWidth="1"/>
    <col min="3289" max="3289" width="9" style="160" customWidth="1"/>
    <col min="3290" max="3290" width="0.7109375" style="160" customWidth="1"/>
    <col min="3291" max="3291" width="16.42578125" style="160" customWidth="1"/>
    <col min="3292" max="3292" width="0.7109375" style="160" customWidth="1"/>
    <col min="3293" max="3293" width="16.7109375" style="160" customWidth="1"/>
    <col min="3294" max="3294" width="0.7109375" style="160" customWidth="1"/>
    <col min="3295" max="3295" width="17" style="160" customWidth="1"/>
    <col min="3296" max="3296" width="0.7109375" style="160" customWidth="1"/>
    <col min="3297" max="3297" width="17.42578125" style="160" customWidth="1"/>
    <col min="3298" max="3298" width="12.85546875" style="160" bestFit="1" customWidth="1"/>
    <col min="3299" max="3303" width="0" style="160" hidden="1" customWidth="1"/>
    <col min="3304" max="3542" width="10.140625" style="160"/>
    <col min="3543" max="3543" width="6.42578125" style="160" customWidth="1"/>
    <col min="3544" max="3544" width="26.7109375" style="160" customWidth="1"/>
    <col min="3545" max="3545" width="9" style="160" customWidth="1"/>
    <col min="3546" max="3546" width="0.7109375" style="160" customWidth="1"/>
    <col min="3547" max="3547" width="16.42578125" style="160" customWidth="1"/>
    <col min="3548" max="3548" width="0.7109375" style="160" customWidth="1"/>
    <col min="3549" max="3549" width="16.7109375" style="160" customWidth="1"/>
    <col min="3550" max="3550" width="0.7109375" style="160" customWidth="1"/>
    <col min="3551" max="3551" width="17" style="160" customWidth="1"/>
    <col min="3552" max="3552" width="0.7109375" style="160" customWidth="1"/>
    <col min="3553" max="3553" width="17.42578125" style="160" customWidth="1"/>
    <col min="3554" max="3554" width="12.85546875" style="160" bestFit="1" customWidth="1"/>
    <col min="3555" max="3559" width="0" style="160" hidden="1" customWidth="1"/>
    <col min="3560" max="3798" width="10.140625" style="160"/>
    <col min="3799" max="3799" width="6.42578125" style="160" customWidth="1"/>
    <col min="3800" max="3800" width="26.7109375" style="160" customWidth="1"/>
    <col min="3801" max="3801" width="9" style="160" customWidth="1"/>
    <col min="3802" max="3802" width="0.7109375" style="160" customWidth="1"/>
    <col min="3803" max="3803" width="16.42578125" style="160" customWidth="1"/>
    <col min="3804" max="3804" width="0.7109375" style="160" customWidth="1"/>
    <col min="3805" max="3805" width="16.7109375" style="160" customWidth="1"/>
    <col min="3806" max="3806" width="0.7109375" style="160" customWidth="1"/>
    <col min="3807" max="3807" width="17" style="160" customWidth="1"/>
    <col min="3808" max="3808" width="0.7109375" style="160" customWidth="1"/>
    <col min="3809" max="3809" width="17.42578125" style="160" customWidth="1"/>
    <col min="3810" max="3810" width="12.85546875" style="160" bestFit="1" customWidth="1"/>
    <col min="3811" max="3815" width="0" style="160" hidden="1" customWidth="1"/>
    <col min="3816" max="4054" width="10.140625" style="160"/>
    <col min="4055" max="4055" width="6.42578125" style="160" customWidth="1"/>
    <col min="4056" max="4056" width="26.7109375" style="160" customWidth="1"/>
    <col min="4057" max="4057" width="9" style="160" customWidth="1"/>
    <col min="4058" max="4058" width="0.7109375" style="160" customWidth="1"/>
    <col min="4059" max="4059" width="16.42578125" style="160" customWidth="1"/>
    <col min="4060" max="4060" width="0.7109375" style="160" customWidth="1"/>
    <col min="4061" max="4061" width="16.7109375" style="160" customWidth="1"/>
    <col min="4062" max="4062" width="0.7109375" style="160" customWidth="1"/>
    <col min="4063" max="4063" width="17" style="160" customWidth="1"/>
    <col min="4064" max="4064" width="0.7109375" style="160" customWidth="1"/>
    <col min="4065" max="4065" width="17.42578125" style="160" customWidth="1"/>
    <col min="4066" max="4066" width="12.85546875" style="160" bestFit="1" customWidth="1"/>
    <col min="4067" max="4071" width="0" style="160" hidden="1" customWidth="1"/>
    <col min="4072" max="4310" width="10.140625" style="160"/>
    <col min="4311" max="4311" width="6.42578125" style="160" customWidth="1"/>
    <col min="4312" max="4312" width="26.7109375" style="160" customWidth="1"/>
    <col min="4313" max="4313" width="9" style="160" customWidth="1"/>
    <col min="4314" max="4314" width="0.7109375" style="160" customWidth="1"/>
    <col min="4315" max="4315" width="16.42578125" style="160" customWidth="1"/>
    <col min="4316" max="4316" width="0.7109375" style="160" customWidth="1"/>
    <col min="4317" max="4317" width="16.7109375" style="160" customWidth="1"/>
    <col min="4318" max="4318" width="0.7109375" style="160" customWidth="1"/>
    <col min="4319" max="4319" width="17" style="160" customWidth="1"/>
    <col min="4320" max="4320" width="0.7109375" style="160" customWidth="1"/>
    <col min="4321" max="4321" width="17.42578125" style="160" customWidth="1"/>
    <col min="4322" max="4322" width="12.85546875" style="160" bestFit="1" customWidth="1"/>
    <col min="4323" max="4327" width="0" style="160" hidden="1" customWidth="1"/>
    <col min="4328" max="4566" width="10.140625" style="160"/>
    <col min="4567" max="4567" width="6.42578125" style="160" customWidth="1"/>
    <col min="4568" max="4568" width="26.7109375" style="160" customWidth="1"/>
    <col min="4569" max="4569" width="9" style="160" customWidth="1"/>
    <col min="4570" max="4570" width="0.7109375" style="160" customWidth="1"/>
    <col min="4571" max="4571" width="16.42578125" style="160" customWidth="1"/>
    <col min="4572" max="4572" width="0.7109375" style="160" customWidth="1"/>
    <col min="4573" max="4573" width="16.7109375" style="160" customWidth="1"/>
    <col min="4574" max="4574" width="0.7109375" style="160" customWidth="1"/>
    <col min="4575" max="4575" width="17" style="160" customWidth="1"/>
    <col min="4576" max="4576" width="0.7109375" style="160" customWidth="1"/>
    <col min="4577" max="4577" width="17.42578125" style="160" customWidth="1"/>
    <col min="4578" max="4578" width="12.85546875" style="160" bestFit="1" customWidth="1"/>
    <col min="4579" max="4583" width="0" style="160" hidden="1" customWidth="1"/>
    <col min="4584" max="4822" width="10.140625" style="160"/>
    <col min="4823" max="4823" width="6.42578125" style="160" customWidth="1"/>
    <col min="4824" max="4824" width="26.7109375" style="160" customWidth="1"/>
    <col min="4825" max="4825" width="9" style="160" customWidth="1"/>
    <col min="4826" max="4826" width="0.7109375" style="160" customWidth="1"/>
    <col min="4827" max="4827" width="16.42578125" style="160" customWidth="1"/>
    <col min="4828" max="4828" width="0.7109375" style="160" customWidth="1"/>
    <col min="4829" max="4829" width="16.7109375" style="160" customWidth="1"/>
    <col min="4830" max="4830" width="0.7109375" style="160" customWidth="1"/>
    <col min="4831" max="4831" width="17" style="160" customWidth="1"/>
    <col min="4832" max="4832" width="0.7109375" style="160" customWidth="1"/>
    <col min="4833" max="4833" width="17.42578125" style="160" customWidth="1"/>
    <col min="4834" max="4834" width="12.85546875" style="160" bestFit="1" customWidth="1"/>
    <col min="4835" max="4839" width="0" style="160" hidden="1" customWidth="1"/>
    <col min="4840" max="5078" width="10.140625" style="160"/>
    <col min="5079" max="5079" width="6.42578125" style="160" customWidth="1"/>
    <col min="5080" max="5080" width="26.7109375" style="160" customWidth="1"/>
    <col min="5081" max="5081" width="9" style="160" customWidth="1"/>
    <col min="5082" max="5082" width="0.7109375" style="160" customWidth="1"/>
    <col min="5083" max="5083" width="16.42578125" style="160" customWidth="1"/>
    <col min="5084" max="5084" width="0.7109375" style="160" customWidth="1"/>
    <col min="5085" max="5085" width="16.7109375" style="160" customWidth="1"/>
    <col min="5086" max="5086" width="0.7109375" style="160" customWidth="1"/>
    <col min="5087" max="5087" width="17" style="160" customWidth="1"/>
    <col min="5088" max="5088" width="0.7109375" style="160" customWidth="1"/>
    <col min="5089" max="5089" width="17.42578125" style="160" customWidth="1"/>
    <col min="5090" max="5090" width="12.85546875" style="160" bestFit="1" customWidth="1"/>
    <col min="5091" max="5095" width="0" style="160" hidden="1" customWidth="1"/>
    <col min="5096" max="5334" width="10.140625" style="160"/>
    <col min="5335" max="5335" width="6.42578125" style="160" customWidth="1"/>
    <col min="5336" max="5336" width="26.7109375" style="160" customWidth="1"/>
    <col min="5337" max="5337" width="9" style="160" customWidth="1"/>
    <col min="5338" max="5338" width="0.7109375" style="160" customWidth="1"/>
    <col min="5339" max="5339" width="16.42578125" style="160" customWidth="1"/>
    <col min="5340" max="5340" width="0.7109375" style="160" customWidth="1"/>
    <col min="5341" max="5341" width="16.7109375" style="160" customWidth="1"/>
    <col min="5342" max="5342" width="0.7109375" style="160" customWidth="1"/>
    <col min="5343" max="5343" width="17" style="160" customWidth="1"/>
    <col min="5344" max="5344" width="0.7109375" style="160" customWidth="1"/>
    <col min="5345" max="5345" width="17.42578125" style="160" customWidth="1"/>
    <col min="5346" max="5346" width="12.85546875" style="160" bestFit="1" customWidth="1"/>
    <col min="5347" max="5351" width="0" style="160" hidden="1" customWidth="1"/>
    <col min="5352" max="5590" width="10.140625" style="160"/>
    <col min="5591" max="5591" width="6.42578125" style="160" customWidth="1"/>
    <col min="5592" max="5592" width="26.7109375" style="160" customWidth="1"/>
    <col min="5593" max="5593" width="9" style="160" customWidth="1"/>
    <col min="5594" max="5594" width="0.7109375" style="160" customWidth="1"/>
    <col min="5595" max="5595" width="16.42578125" style="160" customWidth="1"/>
    <col min="5596" max="5596" width="0.7109375" style="160" customWidth="1"/>
    <col min="5597" max="5597" width="16.7109375" style="160" customWidth="1"/>
    <col min="5598" max="5598" width="0.7109375" style="160" customWidth="1"/>
    <col min="5599" max="5599" width="17" style="160" customWidth="1"/>
    <col min="5600" max="5600" width="0.7109375" style="160" customWidth="1"/>
    <col min="5601" max="5601" width="17.42578125" style="160" customWidth="1"/>
    <col min="5602" max="5602" width="12.85546875" style="160" bestFit="1" customWidth="1"/>
    <col min="5603" max="5607" width="0" style="160" hidden="1" customWidth="1"/>
    <col min="5608" max="5846" width="10.140625" style="160"/>
    <col min="5847" max="5847" width="6.42578125" style="160" customWidth="1"/>
    <col min="5848" max="5848" width="26.7109375" style="160" customWidth="1"/>
    <col min="5849" max="5849" width="9" style="160" customWidth="1"/>
    <col min="5850" max="5850" width="0.7109375" style="160" customWidth="1"/>
    <col min="5851" max="5851" width="16.42578125" style="160" customWidth="1"/>
    <col min="5852" max="5852" width="0.7109375" style="160" customWidth="1"/>
    <col min="5853" max="5853" width="16.7109375" style="160" customWidth="1"/>
    <col min="5854" max="5854" width="0.7109375" style="160" customWidth="1"/>
    <col min="5855" max="5855" width="17" style="160" customWidth="1"/>
    <col min="5856" max="5856" width="0.7109375" style="160" customWidth="1"/>
    <col min="5857" max="5857" width="17.42578125" style="160" customWidth="1"/>
    <col min="5858" max="5858" width="12.85546875" style="160" bestFit="1" customWidth="1"/>
    <col min="5859" max="5863" width="0" style="160" hidden="1" customWidth="1"/>
    <col min="5864" max="6102" width="10.140625" style="160"/>
    <col min="6103" max="6103" width="6.42578125" style="160" customWidth="1"/>
    <col min="6104" max="6104" width="26.7109375" style="160" customWidth="1"/>
    <col min="6105" max="6105" width="9" style="160" customWidth="1"/>
    <col min="6106" max="6106" width="0.7109375" style="160" customWidth="1"/>
    <col min="6107" max="6107" width="16.42578125" style="160" customWidth="1"/>
    <col min="6108" max="6108" width="0.7109375" style="160" customWidth="1"/>
    <col min="6109" max="6109" width="16.7109375" style="160" customWidth="1"/>
    <col min="6110" max="6110" width="0.7109375" style="160" customWidth="1"/>
    <col min="6111" max="6111" width="17" style="160" customWidth="1"/>
    <col min="6112" max="6112" width="0.7109375" style="160" customWidth="1"/>
    <col min="6113" max="6113" width="17.42578125" style="160" customWidth="1"/>
    <col min="6114" max="6114" width="12.85546875" style="160" bestFit="1" customWidth="1"/>
    <col min="6115" max="6119" width="0" style="160" hidden="1" customWidth="1"/>
    <col min="6120" max="6358" width="10.140625" style="160"/>
    <col min="6359" max="6359" width="6.42578125" style="160" customWidth="1"/>
    <col min="6360" max="6360" width="26.7109375" style="160" customWidth="1"/>
    <col min="6361" max="6361" width="9" style="160" customWidth="1"/>
    <col min="6362" max="6362" width="0.7109375" style="160" customWidth="1"/>
    <col min="6363" max="6363" width="16.42578125" style="160" customWidth="1"/>
    <col min="6364" max="6364" width="0.7109375" style="160" customWidth="1"/>
    <col min="6365" max="6365" width="16.7109375" style="160" customWidth="1"/>
    <col min="6366" max="6366" width="0.7109375" style="160" customWidth="1"/>
    <col min="6367" max="6367" width="17" style="160" customWidth="1"/>
    <col min="6368" max="6368" width="0.7109375" style="160" customWidth="1"/>
    <col min="6369" max="6369" width="17.42578125" style="160" customWidth="1"/>
    <col min="6370" max="6370" width="12.85546875" style="160" bestFit="1" customWidth="1"/>
    <col min="6371" max="6375" width="0" style="160" hidden="1" customWidth="1"/>
    <col min="6376" max="6614" width="10.140625" style="160"/>
    <col min="6615" max="6615" width="6.42578125" style="160" customWidth="1"/>
    <col min="6616" max="6616" width="26.7109375" style="160" customWidth="1"/>
    <col min="6617" max="6617" width="9" style="160" customWidth="1"/>
    <col min="6618" max="6618" width="0.7109375" style="160" customWidth="1"/>
    <col min="6619" max="6619" width="16.42578125" style="160" customWidth="1"/>
    <col min="6620" max="6620" width="0.7109375" style="160" customWidth="1"/>
    <col min="6621" max="6621" width="16.7109375" style="160" customWidth="1"/>
    <col min="6622" max="6622" width="0.7109375" style="160" customWidth="1"/>
    <col min="6623" max="6623" width="17" style="160" customWidth="1"/>
    <col min="6624" max="6624" width="0.7109375" style="160" customWidth="1"/>
    <col min="6625" max="6625" width="17.42578125" style="160" customWidth="1"/>
    <col min="6626" max="6626" width="12.85546875" style="160" bestFit="1" customWidth="1"/>
    <col min="6627" max="6631" width="0" style="160" hidden="1" customWidth="1"/>
    <col min="6632" max="6870" width="10.140625" style="160"/>
    <col min="6871" max="6871" width="6.42578125" style="160" customWidth="1"/>
    <col min="6872" max="6872" width="26.7109375" style="160" customWidth="1"/>
    <col min="6873" max="6873" width="9" style="160" customWidth="1"/>
    <col min="6874" max="6874" width="0.7109375" style="160" customWidth="1"/>
    <col min="6875" max="6875" width="16.42578125" style="160" customWidth="1"/>
    <col min="6876" max="6876" width="0.7109375" style="160" customWidth="1"/>
    <col min="6877" max="6877" width="16.7109375" style="160" customWidth="1"/>
    <col min="6878" max="6878" width="0.7109375" style="160" customWidth="1"/>
    <col min="6879" max="6879" width="17" style="160" customWidth="1"/>
    <col min="6880" max="6880" width="0.7109375" style="160" customWidth="1"/>
    <col min="6881" max="6881" width="17.42578125" style="160" customWidth="1"/>
    <col min="6882" max="6882" width="12.85546875" style="160" bestFit="1" customWidth="1"/>
    <col min="6883" max="6887" width="0" style="160" hidden="1" customWidth="1"/>
    <col min="6888" max="7126" width="10.140625" style="160"/>
    <col min="7127" max="7127" width="6.42578125" style="160" customWidth="1"/>
    <col min="7128" max="7128" width="26.7109375" style="160" customWidth="1"/>
    <col min="7129" max="7129" width="9" style="160" customWidth="1"/>
    <col min="7130" max="7130" width="0.7109375" style="160" customWidth="1"/>
    <col min="7131" max="7131" width="16.42578125" style="160" customWidth="1"/>
    <col min="7132" max="7132" width="0.7109375" style="160" customWidth="1"/>
    <col min="7133" max="7133" width="16.7109375" style="160" customWidth="1"/>
    <col min="7134" max="7134" width="0.7109375" style="160" customWidth="1"/>
    <col min="7135" max="7135" width="17" style="160" customWidth="1"/>
    <col min="7136" max="7136" width="0.7109375" style="160" customWidth="1"/>
    <col min="7137" max="7137" width="17.42578125" style="160" customWidth="1"/>
    <col min="7138" max="7138" width="12.85546875" style="160" bestFit="1" customWidth="1"/>
    <col min="7139" max="7143" width="0" style="160" hidden="1" customWidth="1"/>
    <col min="7144" max="7382" width="10.140625" style="160"/>
    <col min="7383" max="7383" width="6.42578125" style="160" customWidth="1"/>
    <col min="7384" max="7384" width="26.7109375" style="160" customWidth="1"/>
    <col min="7385" max="7385" width="9" style="160" customWidth="1"/>
    <col min="7386" max="7386" width="0.7109375" style="160" customWidth="1"/>
    <col min="7387" max="7387" width="16.42578125" style="160" customWidth="1"/>
    <col min="7388" max="7388" width="0.7109375" style="160" customWidth="1"/>
    <col min="7389" max="7389" width="16.7109375" style="160" customWidth="1"/>
    <col min="7390" max="7390" width="0.7109375" style="160" customWidth="1"/>
    <col min="7391" max="7391" width="17" style="160" customWidth="1"/>
    <col min="7392" max="7392" width="0.7109375" style="160" customWidth="1"/>
    <col min="7393" max="7393" width="17.42578125" style="160" customWidth="1"/>
    <col min="7394" max="7394" width="12.85546875" style="160" bestFit="1" customWidth="1"/>
    <col min="7395" max="7399" width="0" style="160" hidden="1" customWidth="1"/>
    <col min="7400" max="7638" width="10.140625" style="160"/>
    <col min="7639" max="7639" width="6.42578125" style="160" customWidth="1"/>
    <col min="7640" max="7640" width="26.7109375" style="160" customWidth="1"/>
    <col min="7641" max="7641" width="9" style="160" customWidth="1"/>
    <col min="7642" max="7642" width="0.7109375" style="160" customWidth="1"/>
    <col min="7643" max="7643" width="16.42578125" style="160" customWidth="1"/>
    <col min="7644" max="7644" width="0.7109375" style="160" customWidth="1"/>
    <col min="7645" max="7645" width="16.7109375" style="160" customWidth="1"/>
    <col min="7646" max="7646" width="0.7109375" style="160" customWidth="1"/>
    <col min="7647" max="7647" width="17" style="160" customWidth="1"/>
    <col min="7648" max="7648" width="0.7109375" style="160" customWidth="1"/>
    <col min="7649" max="7649" width="17.42578125" style="160" customWidth="1"/>
    <col min="7650" max="7650" width="12.85546875" style="160" bestFit="1" customWidth="1"/>
    <col min="7651" max="7655" width="0" style="160" hidden="1" customWidth="1"/>
    <col min="7656" max="7894" width="10.140625" style="160"/>
    <col min="7895" max="7895" width="6.42578125" style="160" customWidth="1"/>
    <col min="7896" max="7896" width="26.7109375" style="160" customWidth="1"/>
    <col min="7897" max="7897" width="9" style="160" customWidth="1"/>
    <col min="7898" max="7898" width="0.7109375" style="160" customWidth="1"/>
    <col min="7899" max="7899" width="16.42578125" style="160" customWidth="1"/>
    <col min="7900" max="7900" width="0.7109375" style="160" customWidth="1"/>
    <col min="7901" max="7901" width="16.7109375" style="160" customWidth="1"/>
    <col min="7902" max="7902" width="0.7109375" style="160" customWidth="1"/>
    <col min="7903" max="7903" width="17" style="160" customWidth="1"/>
    <col min="7904" max="7904" width="0.7109375" style="160" customWidth="1"/>
    <col min="7905" max="7905" width="17.42578125" style="160" customWidth="1"/>
    <col min="7906" max="7906" width="12.85546875" style="160" bestFit="1" customWidth="1"/>
    <col min="7907" max="7911" width="0" style="160" hidden="1" customWidth="1"/>
    <col min="7912" max="8150" width="10.140625" style="160"/>
    <col min="8151" max="8151" width="6.42578125" style="160" customWidth="1"/>
    <col min="8152" max="8152" width="26.7109375" style="160" customWidth="1"/>
    <col min="8153" max="8153" width="9" style="160" customWidth="1"/>
    <col min="8154" max="8154" width="0.7109375" style="160" customWidth="1"/>
    <col min="8155" max="8155" width="16.42578125" style="160" customWidth="1"/>
    <col min="8156" max="8156" width="0.7109375" style="160" customWidth="1"/>
    <col min="8157" max="8157" width="16.7109375" style="160" customWidth="1"/>
    <col min="8158" max="8158" width="0.7109375" style="160" customWidth="1"/>
    <col min="8159" max="8159" width="17" style="160" customWidth="1"/>
    <col min="8160" max="8160" width="0.7109375" style="160" customWidth="1"/>
    <col min="8161" max="8161" width="17.42578125" style="160" customWidth="1"/>
    <col min="8162" max="8162" width="12.85546875" style="160" bestFit="1" customWidth="1"/>
    <col min="8163" max="8167" width="0" style="160" hidden="1" customWidth="1"/>
    <col min="8168" max="8406" width="10.140625" style="160"/>
    <col min="8407" max="8407" width="6.42578125" style="160" customWidth="1"/>
    <col min="8408" max="8408" width="26.7109375" style="160" customWidth="1"/>
    <col min="8409" max="8409" width="9" style="160" customWidth="1"/>
    <col min="8410" max="8410" width="0.7109375" style="160" customWidth="1"/>
    <col min="8411" max="8411" width="16.42578125" style="160" customWidth="1"/>
    <col min="8412" max="8412" width="0.7109375" style="160" customWidth="1"/>
    <col min="8413" max="8413" width="16.7109375" style="160" customWidth="1"/>
    <col min="8414" max="8414" width="0.7109375" style="160" customWidth="1"/>
    <col min="8415" max="8415" width="17" style="160" customWidth="1"/>
    <col min="8416" max="8416" width="0.7109375" style="160" customWidth="1"/>
    <col min="8417" max="8417" width="17.42578125" style="160" customWidth="1"/>
    <col min="8418" max="8418" width="12.85546875" style="160" bestFit="1" customWidth="1"/>
    <col min="8419" max="8423" width="0" style="160" hidden="1" customWidth="1"/>
    <col min="8424" max="8662" width="10.140625" style="160"/>
    <col min="8663" max="8663" width="6.42578125" style="160" customWidth="1"/>
    <col min="8664" max="8664" width="26.7109375" style="160" customWidth="1"/>
    <col min="8665" max="8665" width="9" style="160" customWidth="1"/>
    <col min="8666" max="8666" width="0.7109375" style="160" customWidth="1"/>
    <col min="8667" max="8667" width="16.42578125" style="160" customWidth="1"/>
    <col min="8668" max="8668" width="0.7109375" style="160" customWidth="1"/>
    <col min="8669" max="8669" width="16.7109375" style="160" customWidth="1"/>
    <col min="8670" max="8670" width="0.7109375" style="160" customWidth="1"/>
    <col min="8671" max="8671" width="17" style="160" customWidth="1"/>
    <col min="8672" max="8672" width="0.7109375" style="160" customWidth="1"/>
    <col min="8673" max="8673" width="17.42578125" style="160" customWidth="1"/>
    <col min="8674" max="8674" width="12.85546875" style="160" bestFit="1" customWidth="1"/>
    <col min="8675" max="8679" width="0" style="160" hidden="1" customWidth="1"/>
    <col min="8680" max="8918" width="10.140625" style="160"/>
    <col min="8919" max="8919" width="6.42578125" style="160" customWidth="1"/>
    <col min="8920" max="8920" width="26.7109375" style="160" customWidth="1"/>
    <col min="8921" max="8921" width="9" style="160" customWidth="1"/>
    <col min="8922" max="8922" width="0.7109375" style="160" customWidth="1"/>
    <col min="8923" max="8923" width="16.42578125" style="160" customWidth="1"/>
    <col min="8924" max="8924" width="0.7109375" style="160" customWidth="1"/>
    <col min="8925" max="8925" width="16.7109375" style="160" customWidth="1"/>
    <col min="8926" max="8926" width="0.7109375" style="160" customWidth="1"/>
    <col min="8927" max="8927" width="17" style="160" customWidth="1"/>
    <col min="8928" max="8928" width="0.7109375" style="160" customWidth="1"/>
    <col min="8929" max="8929" width="17.42578125" style="160" customWidth="1"/>
    <col min="8930" max="8930" width="12.85546875" style="160" bestFit="1" customWidth="1"/>
    <col min="8931" max="8935" width="0" style="160" hidden="1" customWidth="1"/>
    <col min="8936" max="9174" width="10.140625" style="160"/>
    <col min="9175" max="9175" width="6.42578125" style="160" customWidth="1"/>
    <col min="9176" max="9176" width="26.7109375" style="160" customWidth="1"/>
    <col min="9177" max="9177" width="9" style="160" customWidth="1"/>
    <col min="9178" max="9178" width="0.7109375" style="160" customWidth="1"/>
    <col min="9179" max="9179" width="16.42578125" style="160" customWidth="1"/>
    <col min="9180" max="9180" width="0.7109375" style="160" customWidth="1"/>
    <col min="9181" max="9181" width="16.7109375" style="160" customWidth="1"/>
    <col min="9182" max="9182" width="0.7109375" style="160" customWidth="1"/>
    <col min="9183" max="9183" width="17" style="160" customWidth="1"/>
    <col min="9184" max="9184" width="0.7109375" style="160" customWidth="1"/>
    <col min="9185" max="9185" width="17.42578125" style="160" customWidth="1"/>
    <col min="9186" max="9186" width="12.85546875" style="160" bestFit="1" customWidth="1"/>
    <col min="9187" max="9191" width="0" style="160" hidden="1" customWidth="1"/>
    <col min="9192" max="9430" width="10.140625" style="160"/>
    <col min="9431" max="9431" width="6.42578125" style="160" customWidth="1"/>
    <col min="9432" max="9432" width="26.7109375" style="160" customWidth="1"/>
    <col min="9433" max="9433" width="9" style="160" customWidth="1"/>
    <col min="9434" max="9434" width="0.7109375" style="160" customWidth="1"/>
    <col min="9435" max="9435" width="16.42578125" style="160" customWidth="1"/>
    <col min="9436" max="9436" width="0.7109375" style="160" customWidth="1"/>
    <col min="9437" max="9437" width="16.7109375" style="160" customWidth="1"/>
    <col min="9438" max="9438" width="0.7109375" style="160" customWidth="1"/>
    <col min="9439" max="9439" width="17" style="160" customWidth="1"/>
    <col min="9440" max="9440" width="0.7109375" style="160" customWidth="1"/>
    <col min="9441" max="9441" width="17.42578125" style="160" customWidth="1"/>
    <col min="9442" max="9442" width="12.85546875" style="160" bestFit="1" customWidth="1"/>
    <col min="9443" max="9447" width="0" style="160" hidden="1" customWidth="1"/>
    <col min="9448" max="9686" width="10.140625" style="160"/>
    <col min="9687" max="9687" width="6.42578125" style="160" customWidth="1"/>
    <col min="9688" max="9688" width="26.7109375" style="160" customWidth="1"/>
    <col min="9689" max="9689" width="9" style="160" customWidth="1"/>
    <col min="9690" max="9690" width="0.7109375" style="160" customWidth="1"/>
    <col min="9691" max="9691" width="16.42578125" style="160" customWidth="1"/>
    <col min="9692" max="9692" width="0.7109375" style="160" customWidth="1"/>
    <col min="9693" max="9693" width="16.7109375" style="160" customWidth="1"/>
    <col min="9694" max="9694" width="0.7109375" style="160" customWidth="1"/>
    <col min="9695" max="9695" width="17" style="160" customWidth="1"/>
    <col min="9696" max="9696" width="0.7109375" style="160" customWidth="1"/>
    <col min="9697" max="9697" width="17.42578125" style="160" customWidth="1"/>
    <col min="9698" max="9698" width="12.85546875" style="160" bestFit="1" customWidth="1"/>
    <col min="9699" max="9703" width="0" style="160" hidden="1" customWidth="1"/>
    <col min="9704" max="9942" width="10.140625" style="160"/>
    <col min="9943" max="9943" width="6.42578125" style="160" customWidth="1"/>
    <col min="9944" max="9944" width="26.7109375" style="160" customWidth="1"/>
    <col min="9945" max="9945" width="9" style="160" customWidth="1"/>
    <col min="9946" max="9946" width="0.7109375" style="160" customWidth="1"/>
    <col min="9947" max="9947" width="16.42578125" style="160" customWidth="1"/>
    <col min="9948" max="9948" width="0.7109375" style="160" customWidth="1"/>
    <col min="9949" max="9949" width="16.7109375" style="160" customWidth="1"/>
    <col min="9950" max="9950" width="0.7109375" style="160" customWidth="1"/>
    <col min="9951" max="9951" width="17" style="160" customWidth="1"/>
    <col min="9952" max="9952" width="0.7109375" style="160" customWidth="1"/>
    <col min="9953" max="9953" width="17.42578125" style="160" customWidth="1"/>
    <col min="9954" max="9954" width="12.85546875" style="160" bestFit="1" customWidth="1"/>
    <col min="9955" max="9959" width="0" style="160" hidden="1" customWidth="1"/>
    <col min="9960" max="10198" width="10.140625" style="160"/>
    <col min="10199" max="10199" width="6.42578125" style="160" customWidth="1"/>
    <col min="10200" max="10200" width="26.7109375" style="160" customWidth="1"/>
    <col min="10201" max="10201" width="9" style="160" customWidth="1"/>
    <col min="10202" max="10202" width="0.7109375" style="160" customWidth="1"/>
    <col min="10203" max="10203" width="16.42578125" style="160" customWidth="1"/>
    <col min="10204" max="10204" width="0.7109375" style="160" customWidth="1"/>
    <col min="10205" max="10205" width="16.7109375" style="160" customWidth="1"/>
    <col min="10206" max="10206" width="0.7109375" style="160" customWidth="1"/>
    <col min="10207" max="10207" width="17" style="160" customWidth="1"/>
    <col min="10208" max="10208" width="0.7109375" style="160" customWidth="1"/>
    <col min="10209" max="10209" width="17.42578125" style="160" customWidth="1"/>
    <col min="10210" max="10210" width="12.85546875" style="160" bestFit="1" customWidth="1"/>
    <col min="10211" max="10215" width="0" style="160" hidden="1" customWidth="1"/>
    <col min="10216" max="10454" width="10.140625" style="160"/>
    <col min="10455" max="10455" width="6.42578125" style="160" customWidth="1"/>
    <col min="10456" max="10456" width="26.7109375" style="160" customWidth="1"/>
    <col min="10457" max="10457" width="9" style="160" customWidth="1"/>
    <col min="10458" max="10458" width="0.7109375" style="160" customWidth="1"/>
    <col min="10459" max="10459" width="16.42578125" style="160" customWidth="1"/>
    <col min="10460" max="10460" width="0.7109375" style="160" customWidth="1"/>
    <col min="10461" max="10461" width="16.7109375" style="160" customWidth="1"/>
    <col min="10462" max="10462" width="0.7109375" style="160" customWidth="1"/>
    <col min="10463" max="10463" width="17" style="160" customWidth="1"/>
    <col min="10464" max="10464" width="0.7109375" style="160" customWidth="1"/>
    <col min="10465" max="10465" width="17.42578125" style="160" customWidth="1"/>
    <col min="10466" max="10466" width="12.85546875" style="160" bestFit="1" customWidth="1"/>
    <col min="10467" max="10471" width="0" style="160" hidden="1" customWidth="1"/>
    <col min="10472" max="10710" width="10.140625" style="160"/>
    <col min="10711" max="10711" width="6.42578125" style="160" customWidth="1"/>
    <col min="10712" max="10712" width="26.7109375" style="160" customWidth="1"/>
    <col min="10713" max="10713" width="9" style="160" customWidth="1"/>
    <col min="10714" max="10714" width="0.7109375" style="160" customWidth="1"/>
    <col min="10715" max="10715" width="16.42578125" style="160" customWidth="1"/>
    <col min="10716" max="10716" width="0.7109375" style="160" customWidth="1"/>
    <col min="10717" max="10717" width="16.7109375" style="160" customWidth="1"/>
    <col min="10718" max="10718" width="0.7109375" style="160" customWidth="1"/>
    <col min="10719" max="10719" width="17" style="160" customWidth="1"/>
    <col min="10720" max="10720" width="0.7109375" style="160" customWidth="1"/>
    <col min="10721" max="10721" width="17.42578125" style="160" customWidth="1"/>
    <col min="10722" max="10722" width="12.85546875" style="160" bestFit="1" customWidth="1"/>
    <col min="10723" max="10727" width="0" style="160" hidden="1" customWidth="1"/>
    <col min="10728" max="10966" width="10.140625" style="160"/>
    <col min="10967" max="10967" width="6.42578125" style="160" customWidth="1"/>
    <col min="10968" max="10968" width="26.7109375" style="160" customWidth="1"/>
    <col min="10969" max="10969" width="9" style="160" customWidth="1"/>
    <col min="10970" max="10970" width="0.7109375" style="160" customWidth="1"/>
    <col min="10971" max="10971" width="16.42578125" style="160" customWidth="1"/>
    <col min="10972" max="10972" width="0.7109375" style="160" customWidth="1"/>
    <col min="10973" max="10973" width="16.7109375" style="160" customWidth="1"/>
    <col min="10974" max="10974" width="0.7109375" style="160" customWidth="1"/>
    <col min="10975" max="10975" width="17" style="160" customWidth="1"/>
    <col min="10976" max="10976" width="0.7109375" style="160" customWidth="1"/>
    <col min="10977" max="10977" width="17.42578125" style="160" customWidth="1"/>
    <col min="10978" max="10978" width="12.85546875" style="160" bestFit="1" customWidth="1"/>
    <col min="10979" max="10983" width="0" style="160" hidden="1" customWidth="1"/>
    <col min="10984" max="11222" width="10.140625" style="160"/>
    <col min="11223" max="11223" width="6.42578125" style="160" customWidth="1"/>
    <col min="11224" max="11224" width="26.7109375" style="160" customWidth="1"/>
    <col min="11225" max="11225" width="9" style="160" customWidth="1"/>
    <col min="11226" max="11226" width="0.7109375" style="160" customWidth="1"/>
    <col min="11227" max="11227" width="16.42578125" style="160" customWidth="1"/>
    <col min="11228" max="11228" width="0.7109375" style="160" customWidth="1"/>
    <col min="11229" max="11229" width="16.7109375" style="160" customWidth="1"/>
    <col min="11230" max="11230" width="0.7109375" style="160" customWidth="1"/>
    <col min="11231" max="11231" width="17" style="160" customWidth="1"/>
    <col min="11232" max="11232" width="0.7109375" style="160" customWidth="1"/>
    <col min="11233" max="11233" width="17.42578125" style="160" customWidth="1"/>
    <col min="11234" max="11234" width="12.85546875" style="160" bestFit="1" customWidth="1"/>
    <col min="11235" max="11239" width="0" style="160" hidden="1" customWidth="1"/>
    <col min="11240" max="11478" width="10.140625" style="160"/>
    <col min="11479" max="11479" width="6.42578125" style="160" customWidth="1"/>
    <col min="11480" max="11480" width="26.7109375" style="160" customWidth="1"/>
    <col min="11481" max="11481" width="9" style="160" customWidth="1"/>
    <col min="11482" max="11482" width="0.7109375" style="160" customWidth="1"/>
    <col min="11483" max="11483" width="16.42578125" style="160" customWidth="1"/>
    <col min="11484" max="11484" width="0.7109375" style="160" customWidth="1"/>
    <col min="11485" max="11485" width="16.7109375" style="160" customWidth="1"/>
    <col min="11486" max="11486" width="0.7109375" style="160" customWidth="1"/>
    <col min="11487" max="11487" width="17" style="160" customWidth="1"/>
    <col min="11488" max="11488" width="0.7109375" style="160" customWidth="1"/>
    <col min="11489" max="11489" width="17.42578125" style="160" customWidth="1"/>
    <col min="11490" max="11490" width="12.85546875" style="160" bestFit="1" customWidth="1"/>
    <col min="11491" max="11495" width="0" style="160" hidden="1" customWidth="1"/>
    <col min="11496" max="11734" width="10.140625" style="160"/>
    <col min="11735" max="11735" width="6.42578125" style="160" customWidth="1"/>
    <col min="11736" max="11736" width="26.7109375" style="160" customWidth="1"/>
    <col min="11737" max="11737" width="9" style="160" customWidth="1"/>
    <col min="11738" max="11738" width="0.7109375" style="160" customWidth="1"/>
    <col min="11739" max="11739" width="16.42578125" style="160" customWidth="1"/>
    <col min="11740" max="11740" width="0.7109375" style="160" customWidth="1"/>
    <col min="11741" max="11741" width="16.7109375" style="160" customWidth="1"/>
    <col min="11742" max="11742" width="0.7109375" style="160" customWidth="1"/>
    <col min="11743" max="11743" width="17" style="160" customWidth="1"/>
    <col min="11744" max="11744" width="0.7109375" style="160" customWidth="1"/>
    <col min="11745" max="11745" width="17.42578125" style="160" customWidth="1"/>
    <col min="11746" max="11746" width="12.85546875" style="160" bestFit="1" customWidth="1"/>
    <col min="11747" max="11751" width="0" style="160" hidden="1" customWidth="1"/>
    <col min="11752" max="11990" width="10.140625" style="160"/>
    <col min="11991" max="11991" width="6.42578125" style="160" customWidth="1"/>
    <col min="11992" max="11992" width="26.7109375" style="160" customWidth="1"/>
    <col min="11993" max="11993" width="9" style="160" customWidth="1"/>
    <col min="11994" max="11994" width="0.7109375" style="160" customWidth="1"/>
    <col min="11995" max="11995" width="16.42578125" style="160" customWidth="1"/>
    <col min="11996" max="11996" width="0.7109375" style="160" customWidth="1"/>
    <col min="11997" max="11997" width="16.7109375" style="160" customWidth="1"/>
    <col min="11998" max="11998" width="0.7109375" style="160" customWidth="1"/>
    <col min="11999" max="11999" width="17" style="160" customWidth="1"/>
    <col min="12000" max="12000" width="0.7109375" style="160" customWidth="1"/>
    <col min="12001" max="12001" width="17.42578125" style="160" customWidth="1"/>
    <col min="12002" max="12002" width="12.85546875" style="160" bestFit="1" customWidth="1"/>
    <col min="12003" max="12007" width="0" style="160" hidden="1" customWidth="1"/>
    <col min="12008" max="12246" width="10.140625" style="160"/>
    <col min="12247" max="12247" width="6.42578125" style="160" customWidth="1"/>
    <col min="12248" max="12248" width="26.7109375" style="160" customWidth="1"/>
    <col min="12249" max="12249" width="9" style="160" customWidth="1"/>
    <col min="12250" max="12250" width="0.7109375" style="160" customWidth="1"/>
    <col min="12251" max="12251" width="16.42578125" style="160" customWidth="1"/>
    <col min="12252" max="12252" width="0.7109375" style="160" customWidth="1"/>
    <col min="12253" max="12253" width="16.7109375" style="160" customWidth="1"/>
    <col min="12254" max="12254" width="0.7109375" style="160" customWidth="1"/>
    <col min="12255" max="12255" width="17" style="160" customWidth="1"/>
    <col min="12256" max="12256" width="0.7109375" style="160" customWidth="1"/>
    <col min="12257" max="12257" width="17.42578125" style="160" customWidth="1"/>
    <col min="12258" max="12258" width="12.85546875" style="160" bestFit="1" customWidth="1"/>
    <col min="12259" max="12263" width="0" style="160" hidden="1" customWidth="1"/>
    <col min="12264" max="12502" width="10.140625" style="160"/>
    <col min="12503" max="12503" width="6.42578125" style="160" customWidth="1"/>
    <col min="12504" max="12504" width="26.7109375" style="160" customWidth="1"/>
    <col min="12505" max="12505" width="9" style="160" customWidth="1"/>
    <col min="12506" max="12506" width="0.7109375" style="160" customWidth="1"/>
    <col min="12507" max="12507" width="16.42578125" style="160" customWidth="1"/>
    <col min="12508" max="12508" width="0.7109375" style="160" customWidth="1"/>
    <col min="12509" max="12509" width="16.7109375" style="160" customWidth="1"/>
    <col min="12510" max="12510" width="0.7109375" style="160" customWidth="1"/>
    <col min="12511" max="12511" width="17" style="160" customWidth="1"/>
    <col min="12512" max="12512" width="0.7109375" style="160" customWidth="1"/>
    <col min="12513" max="12513" width="17.42578125" style="160" customWidth="1"/>
    <col min="12514" max="12514" width="12.85546875" style="160" bestFit="1" customWidth="1"/>
    <col min="12515" max="12519" width="0" style="160" hidden="1" customWidth="1"/>
    <col min="12520" max="12758" width="10.140625" style="160"/>
    <col min="12759" max="12759" width="6.42578125" style="160" customWidth="1"/>
    <col min="12760" max="12760" width="26.7109375" style="160" customWidth="1"/>
    <col min="12761" max="12761" width="9" style="160" customWidth="1"/>
    <col min="12762" max="12762" width="0.7109375" style="160" customWidth="1"/>
    <col min="12763" max="12763" width="16.42578125" style="160" customWidth="1"/>
    <col min="12764" max="12764" width="0.7109375" style="160" customWidth="1"/>
    <col min="12765" max="12765" width="16.7109375" style="160" customWidth="1"/>
    <col min="12766" max="12766" width="0.7109375" style="160" customWidth="1"/>
    <col min="12767" max="12767" width="17" style="160" customWidth="1"/>
    <col min="12768" max="12768" width="0.7109375" style="160" customWidth="1"/>
    <col min="12769" max="12769" width="17.42578125" style="160" customWidth="1"/>
    <col min="12770" max="12770" width="12.85546875" style="160" bestFit="1" customWidth="1"/>
    <col min="12771" max="12775" width="0" style="160" hidden="1" customWidth="1"/>
    <col min="12776" max="13014" width="10.140625" style="160"/>
    <col min="13015" max="13015" width="6.42578125" style="160" customWidth="1"/>
    <col min="13016" max="13016" width="26.7109375" style="160" customWidth="1"/>
    <col min="13017" max="13017" width="9" style="160" customWidth="1"/>
    <col min="13018" max="13018" width="0.7109375" style="160" customWidth="1"/>
    <col min="13019" max="13019" width="16.42578125" style="160" customWidth="1"/>
    <col min="13020" max="13020" width="0.7109375" style="160" customWidth="1"/>
    <col min="13021" max="13021" width="16.7109375" style="160" customWidth="1"/>
    <col min="13022" max="13022" width="0.7109375" style="160" customWidth="1"/>
    <col min="13023" max="13023" width="17" style="160" customWidth="1"/>
    <col min="13024" max="13024" width="0.7109375" style="160" customWidth="1"/>
    <col min="13025" max="13025" width="17.42578125" style="160" customWidth="1"/>
    <col min="13026" max="13026" width="12.85546875" style="160" bestFit="1" customWidth="1"/>
    <col min="13027" max="13031" width="0" style="160" hidden="1" customWidth="1"/>
    <col min="13032" max="13270" width="10.140625" style="160"/>
    <col min="13271" max="13271" width="6.42578125" style="160" customWidth="1"/>
    <col min="13272" max="13272" width="26.7109375" style="160" customWidth="1"/>
    <col min="13273" max="13273" width="9" style="160" customWidth="1"/>
    <col min="13274" max="13274" width="0.7109375" style="160" customWidth="1"/>
    <col min="13275" max="13275" width="16.42578125" style="160" customWidth="1"/>
    <col min="13276" max="13276" width="0.7109375" style="160" customWidth="1"/>
    <col min="13277" max="13277" width="16.7109375" style="160" customWidth="1"/>
    <col min="13278" max="13278" width="0.7109375" style="160" customWidth="1"/>
    <col min="13279" max="13279" width="17" style="160" customWidth="1"/>
    <col min="13280" max="13280" width="0.7109375" style="160" customWidth="1"/>
    <col min="13281" max="13281" width="17.42578125" style="160" customWidth="1"/>
    <col min="13282" max="13282" width="12.85546875" style="160" bestFit="1" customWidth="1"/>
    <col min="13283" max="13287" width="0" style="160" hidden="1" customWidth="1"/>
    <col min="13288" max="13526" width="10.140625" style="160"/>
    <col min="13527" max="13527" width="6.42578125" style="160" customWidth="1"/>
    <col min="13528" max="13528" width="26.7109375" style="160" customWidth="1"/>
    <col min="13529" max="13529" width="9" style="160" customWidth="1"/>
    <col min="13530" max="13530" width="0.7109375" style="160" customWidth="1"/>
    <col min="13531" max="13531" width="16.42578125" style="160" customWidth="1"/>
    <col min="13532" max="13532" width="0.7109375" style="160" customWidth="1"/>
    <col min="13533" max="13533" width="16.7109375" style="160" customWidth="1"/>
    <col min="13534" max="13534" width="0.7109375" style="160" customWidth="1"/>
    <col min="13535" max="13535" width="17" style="160" customWidth="1"/>
    <col min="13536" max="13536" width="0.7109375" style="160" customWidth="1"/>
    <col min="13537" max="13537" width="17.42578125" style="160" customWidth="1"/>
    <col min="13538" max="13538" width="12.85546875" style="160" bestFit="1" customWidth="1"/>
    <col min="13539" max="13543" width="0" style="160" hidden="1" customWidth="1"/>
    <col min="13544" max="13782" width="10.140625" style="160"/>
    <col min="13783" max="13783" width="6.42578125" style="160" customWidth="1"/>
    <col min="13784" max="13784" width="26.7109375" style="160" customWidth="1"/>
    <col min="13785" max="13785" width="9" style="160" customWidth="1"/>
    <col min="13786" max="13786" width="0.7109375" style="160" customWidth="1"/>
    <col min="13787" max="13787" width="16.42578125" style="160" customWidth="1"/>
    <col min="13788" max="13788" width="0.7109375" style="160" customWidth="1"/>
    <col min="13789" max="13789" width="16.7109375" style="160" customWidth="1"/>
    <col min="13790" max="13790" width="0.7109375" style="160" customWidth="1"/>
    <col min="13791" max="13791" width="17" style="160" customWidth="1"/>
    <col min="13792" max="13792" width="0.7109375" style="160" customWidth="1"/>
    <col min="13793" max="13793" width="17.42578125" style="160" customWidth="1"/>
    <col min="13794" max="13794" width="12.85546875" style="160" bestFit="1" customWidth="1"/>
    <col min="13795" max="13799" width="0" style="160" hidden="1" customWidth="1"/>
    <col min="13800" max="14038" width="10.140625" style="160"/>
    <col min="14039" max="14039" width="6.42578125" style="160" customWidth="1"/>
    <col min="14040" max="14040" width="26.7109375" style="160" customWidth="1"/>
    <col min="14041" max="14041" width="9" style="160" customWidth="1"/>
    <col min="14042" max="14042" width="0.7109375" style="160" customWidth="1"/>
    <col min="14043" max="14043" width="16.42578125" style="160" customWidth="1"/>
    <col min="14044" max="14044" width="0.7109375" style="160" customWidth="1"/>
    <col min="14045" max="14045" width="16.7109375" style="160" customWidth="1"/>
    <col min="14046" max="14046" width="0.7109375" style="160" customWidth="1"/>
    <col min="14047" max="14047" width="17" style="160" customWidth="1"/>
    <col min="14048" max="14048" width="0.7109375" style="160" customWidth="1"/>
    <col min="14049" max="14049" width="17.42578125" style="160" customWidth="1"/>
    <col min="14050" max="14050" width="12.85546875" style="160" bestFit="1" customWidth="1"/>
    <col min="14051" max="14055" width="0" style="160" hidden="1" customWidth="1"/>
    <col min="14056" max="14294" width="10.140625" style="160"/>
    <col min="14295" max="14295" width="6.42578125" style="160" customWidth="1"/>
    <col min="14296" max="14296" width="26.7109375" style="160" customWidth="1"/>
    <col min="14297" max="14297" width="9" style="160" customWidth="1"/>
    <col min="14298" max="14298" width="0.7109375" style="160" customWidth="1"/>
    <col min="14299" max="14299" width="16.42578125" style="160" customWidth="1"/>
    <col min="14300" max="14300" width="0.7109375" style="160" customWidth="1"/>
    <col min="14301" max="14301" width="16.7109375" style="160" customWidth="1"/>
    <col min="14302" max="14302" width="0.7109375" style="160" customWidth="1"/>
    <col min="14303" max="14303" width="17" style="160" customWidth="1"/>
    <col min="14304" max="14304" width="0.7109375" style="160" customWidth="1"/>
    <col min="14305" max="14305" width="17.42578125" style="160" customWidth="1"/>
    <col min="14306" max="14306" width="12.85546875" style="160" bestFit="1" customWidth="1"/>
    <col min="14307" max="14311" width="0" style="160" hidden="1" customWidth="1"/>
    <col min="14312" max="14550" width="10.140625" style="160"/>
    <col min="14551" max="14551" width="6.42578125" style="160" customWidth="1"/>
    <col min="14552" max="14552" width="26.7109375" style="160" customWidth="1"/>
    <col min="14553" max="14553" width="9" style="160" customWidth="1"/>
    <col min="14554" max="14554" width="0.7109375" style="160" customWidth="1"/>
    <col min="14555" max="14555" width="16.42578125" style="160" customWidth="1"/>
    <col min="14556" max="14556" width="0.7109375" style="160" customWidth="1"/>
    <col min="14557" max="14557" width="16.7109375" style="160" customWidth="1"/>
    <col min="14558" max="14558" width="0.7109375" style="160" customWidth="1"/>
    <col min="14559" max="14559" width="17" style="160" customWidth="1"/>
    <col min="14560" max="14560" width="0.7109375" style="160" customWidth="1"/>
    <col min="14561" max="14561" width="17.42578125" style="160" customWidth="1"/>
    <col min="14562" max="14562" width="12.85546875" style="160" bestFit="1" customWidth="1"/>
    <col min="14563" max="14567" width="0" style="160" hidden="1" customWidth="1"/>
    <col min="14568" max="14806" width="10.140625" style="160"/>
    <col min="14807" max="14807" width="6.42578125" style="160" customWidth="1"/>
    <col min="14808" max="14808" width="26.7109375" style="160" customWidth="1"/>
    <col min="14809" max="14809" width="9" style="160" customWidth="1"/>
    <col min="14810" max="14810" width="0.7109375" style="160" customWidth="1"/>
    <col min="14811" max="14811" width="16.42578125" style="160" customWidth="1"/>
    <col min="14812" max="14812" width="0.7109375" style="160" customWidth="1"/>
    <col min="14813" max="14813" width="16.7109375" style="160" customWidth="1"/>
    <col min="14814" max="14814" width="0.7109375" style="160" customWidth="1"/>
    <col min="14815" max="14815" width="17" style="160" customWidth="1"/>
    <col min="14816" max="14816" width="0.7109375" style="160" customWidth="1"/>
    <col min="14817" max="14817" width="17.42578125" style="160" customWidth="1"/>
    <col min="14818" max="14818" width="12.85546875" style="160" bestFit="1" customWidth="1"/>
    <col min="14819" max="14823" width="0" style="160" hidden="1" customWidth="1"/>
    <col min="14824" max="15062" width="10.140625" style="160"/>
    <col min="15063" max="15063" width="6.42578125" style="160" customWidth="1"/>
    <col min="15064" max="15064" width="26.7109375" style="160" customWidth="1"/>
    <col min="15065" max="15065" width="9" style="160" customWidth="1"/>
    <col min="15066" max="15066" width="0.7109375" style="160" customWidth="1"/>
    <col min="15067" max="15067" width="16.42578125" style="160" customWidth="1"/>
    <col min="15068" max="15068" width="0.7109375" style="160" customWidth="1"/>
    <col min="15069" max="15069" width="16.7109375" style="160" customWidth="1"/>
    <col min="15070" max="15070" width="0.7109375" style="160" customWidth="1"/>
    <col min="15071" max="15071" width="17" style="160" customWidth="1"/>
    <col min="15072" max="15072" width="0.7109375" style="160" customWidth="1"/>
    <col min="15073" max="15073" width="17.42578125" style="160" customWidth="1"/>
    <col min="15074" max="15074" width="12.85546875" style="160" bestFit="1" customWidth="1"/>
    <col min="15075" max="15079" width="0" style="160" hidden="1" customWidth="1"/>
    <col min="15080" max="15318" width="10.140625" style="160"/>
    <col min="15319" max="15319" width="6.42578125" style="160" customWidth="1"/>
    <col min="15320" max="15320" width="26.7109375" style="160" customWidth="1"/>
    <col min="15321" max="15321" width="9" style="160" customWidth="1"/>
    <col min="15322" max="15322" width="0.7109375" style="160" customWidth="1"/>
    <col min="15323" max="15323" width="16.42578125" style="160" customWidth="1"/>
    <col min="15324" max="15324" width="0.7109375" style="160" customWidth="1"/>
    <col min="15325" max="15325" width="16.7109375" style="160" customWidth="1"/>
    <col min="15326" max="15326" width="0.7109375" style="160" customWidth="1"/>
    <col min="15327" max="15327" width="17" style="160" customWidth="1"/>
    <col min="15328" max="15328" width="0.7109375" style="160" customWidth="1"/>
    <col min="15329" max="15329" width="17.42578125" style="160" customWidth="1"/>
    <col min="15330" max="15330" width="12.85546875" style="160" bestFit="1" customWidth="1"/>
    <col min="15331" max="15335" width="0" style="160" hidden="1" customWidth="1"/>
    <col min="15336" max="15574" width="10.140625" style="160"/>
    <col min="15575" max="15575" width="6.42578125" style="160" customWidth="1"/>
    <col min="15576" max="15576" width="26.7109375" style="160" customWidth="1"/>
    <col min="15577" max="15577" width="9" style="160" customWidth="1"/>
    <col min="15578" max="15578" width="0.7109375" style="160" customWidth="1"/>
    <col min="15579" max="15579" width="16.42578125" style="160" customWidth="1"/>
    <col min="15580" max="15580" width="0.7109375" style="160" customWidth="1"/>
    <col min="15581" max="15581" width="16.7109375" style="160" customWidth="1"/>
    <col min="15582" max="15582" width="0.7109375" style="160" customWidth="1"/>
    <col min="15583" max="15583" width="17" style="160" customWidth="1"/>
    <col min="15584" max="15584" width="0.7109375" style="160" customWidth="1"/>
    <col min="15585" max="15585" width="17.42578125" style="160" customWidth="1"/>
    <col min="15586" max="15586" width="12.85546875" style="160" bestFit="1" customWidth="1"/>
    <col min="15587" max="15591" width="0" style="160" hidden="1" customWidth="1"/>
    <col min="15592" max="15830" width="10.140625" style="160"/>
    <col min="15831" max="15831" width="6.42578125" style="160" customWidth="1"/>
    <col min="15832" max="15832" width="26.7109375" style="160" customWidth="1"/>
    <col min="15833" max="15833" width="9" style="160" customWidth="1"/>
    <col min="15834" max="15834" width="0.7109375" style="160" customWidth="1"/>
    <col min="15835" max="15835" width="16.42578125" style="160" customWidth="1"/>
    <col min="15836" max="15836" width="0.7109375" style="160" customWidth="1"/>
    <col min="15837" max="15837" width="16.7109375" style="160" customWidth="1"/>
    <col min="15838" max="15838" width="0.7109375" style="160" customWidth="1"/>
    <col min="15839" max="15839" width="17" style="160" customWidth="1"/>
    <col min="15840" max="15840" width="0.7109375" style="160" customWidth="1"/>
    <col min="15841" max="15841" width="17.42578125" style="160" customWidth="1"/>
    <col min="15842" max="15842" width="12.85546875" style="160" bestFit="1" customWidth="1"/>
    <col min="15843" max="15847" width="0" style="160" hidden="1" customWidth="1"/>
    <col min="15848" max="16086" width="10.140625" style="160"/>
    <col min="16087" max="16087" width="6.42578125" style="160" customWidth="1"/>
    <col min="16088" max="16088" width="26.7109375" style="160" customWidth="1"/>
    <col min="16089" max="16089" width="9" style="160" customWidth="1"/>
    <col min="16090" max="16090" width="0.7109375" style="160" customWidth="1"/>
    <col min="16091" max="16091" width="16.42578125" style="160" customWidth="1"/>
    <col min="16092" max="16092" width="0.7109375" style="160" customWidth="1"/>
    <col min="16093" max="16093" width="16.7109375" style="160" customWidth="1"/>
    <col min="16094" max="16094" width="0.7109375" style="160" customWidth="1"/>
    <col min="16095" max="16095" width="17" style="160" customWidth="1"/>
    <col min="16096" max="16096" width="0.7109375" style="160" customWidth="1"/>
    <col min="16097" max="16097" width="17.42578125" style="160" customWidth="1"/>
    <col min="16098" max="16098" width="12.85546875" style="160" bestFit="1" customWidth="1"/>
    <col min="16099" max="16103" width="0" style="160" hidden="1" customWidth="1"/>
    <col min="16104" max="16384" width="10.140625" style="160"/>
  </cols>
  <sheetData>
    <row r="1" spans="1:21" s="158" customFormat="1" ht="24.75" customHeight="1">
      <c r="A1" s="157" t="s">
        <v>0</v>
      </c>
    </row>
    <row r="2" spans="1:21" s="158" customFormat="1" ht="24.75" customHeight="1">
      <c r="A2" s="157" t="s">
        <v>73</v>
      </c>
    </row>
    <row r="3" spans="1:21" s="158" customFormat="1" ht="24.75" customHeight="1">
      <c r="A3" s="201" t="s">
        <v>74</v>
      </c>
    </row>
    <row r="4" spans="1:21" ht="24.75" customHeight="1"/>
    <row r="5" spans="1:21" ht="24.75" customHeight="1">
      <c r="K5" s="275" t="s">
        <v>3</v>
      </c>
      <c r="L5" s="275"/>
      <c r="M5" s="275"/>
      <c r="O5" s="275" t="s">
        <v>4</v>
      </c>
      <c r="P5" s="275"/>
      <c r="Q5" s="275"/>
    </row>
    <row r="6" spans="1:21" ht="24.75" customHeight="1">
      <c r="I6" s="162" t="s">
        <v>5</v>
      </c>
      <c r="K6" s="258" t="s">
        <v>75</v>
      </c>
      <c r="M6" s="258" t="s">
        <v>76</v>
      </c>
      <c r="O6" s="258" t="s">
        <v>75</v>
      </c>
      <c r="Q6" s="258" t="s">
        <v>76</v>
      </c>
    </row>
    <row r="7" spans="1:21" ht="24.75" customHeight="1">
      <c r="A7" s="163" t="s">
        <v>77</v>
      </c>
      <c r="I7" s="162"/>
      <c r="K7" s="259"/>
      <c r="L7" s="189"/>
      <c r="M7" s="259"/>
      <c r="N7" s="189"/>
      <c r="O7" s="259"/>
      <c r="P7" s="189"/>
      <c r="Q7" s="259"/>
    </row>
    <row r="8" spans="1:21" ht="24.75" customHeight="1">
      <c r="A8" s="160" t="s">
        <v>78</v>
      </c>
      <c r="I8" s="162"/>
      <c r="K8" s="18">
        <v>672347</v>
      </c>
      <c r="L8" s="19"/>
      <c r="M8" s="19">
        <v>604512</v>
      </c>
      <c r="N8" s="189"/>
      <c r="O8" s="19">
        <v>333350</v>
      </c>
      <c r="P8" s="19"/>
      <c r="Q8" s="19">
        <v>363807</v>
      </c>
    </row>
    <row r="9" spans="1:21" ht="24.75" customHeight="1">
      <c r="A9" s="160" t="s">
        <v>79</v>
      </c>
      <c r="I9" s="162"/>
      <c r="K9" s="18">
        <v>193384</v>
      </c>
      <c r="L9" s="19"/>
      <c r="M9" s="19">
        <v>445625</v>
      </c>
      <c r="N9" s="189"/>
      <c r="O9" s="19">
        <v>172134</v>
      </c>
      <c r="P9" s="19"/>
      <c r="Q9" s="19">
        <v>440576</v>
      </c>
    </row>
    <row r="10" spans="1:21" ht="24.75" customHeight="1">
      <c r="B10" s="163" t="s">
        <v>80</v>
      </c>
      <c r="I10" s="162">
        <v>24</v>
      </c>
      <c r="K10" s="106">
        <f>SUM(K8:K9)</f>
        <v>865731</v>
      </c>
      <c r="L10" s="107"/>
      <c r="M10" s="106">
        <f>SUM(M8:M9)</f>
        <v>1050137</v>
      </c>
      <c r="N10" s="188"/>
      <c r="O10" s="106">
        <f>SUM(O8:O9)</f>
        <v>505484</v>
      </c>
      <c r="P10" s="107"/>
      <c r="Q10" s="106">
        <f>SUM(Q8:Q9)</f>
        <v>804383</v>
      </c>
      <c r="U10" s="41"/>
    </row>
    <row r="11" spans="1:21" ht="9.9499999999999993" customHeight="1">
      <c r="A11" s="163"/>
      <c r="I11" s="162"/>
      <c r="K11" s="18"/>
      <c r="L11" s="19"/>
      <c r="M11" s="19"/>
      <c r="N11" s="189"/>
      <c r="O11" s="19"/>
      <c r="P11" s="19"/>
      <c r="Q11" s="19"/>
    </row>
    <row r="12" spans="1:21" ht="24.75" customHeight="1">
      <c r="A12" s="163" t="s">
        <v>81</v>
      </c>
      <c r="I12" s="162"/>
      <c r="K12" s="18"/>
      <c r="L12" s="19"/>
      <c r="M12" s="19"/>
      <c r="N12" s="189"/>
      <c r="O12" s="19"/>
      <c r="P12" s="19"/>
      <c r="Q12" s="19"/>
    </row>
    <row r="13" spans="1:21" ht="24.75" customHeight="1">
      <c r="A13" s="260" t="s">
        <v>82</v>
      </c>
      <c r="J13" s="20"/>
      <c r="K13" s="21">
        <v>-516702</v>
      </c>
      <c r="L13" s="19"/>
      <c r="M13" s="22">
        <v>-483917</v>
      </c>
      <c r="N13" s="19"/>
      <c r="O13" s="22">
        <v>-248796</v>
      </c>
      <c r="P13" s="19"/>
      <c r="Q13" s="22">
        <v>-275211</v>
      </c>
    </row>
    <row r="14" spans="1:21" ht="24.75" customHeight="1">
      <c r="A14" s="260" t="s">
        <v>83</v>
      </c>
      <c r="J14" s="20"/>
      <c r="K14" s="21">
        <v>-192305</v>
      </c>
      <c r="L14" s="19"/>
      <c r="M14" s="22">
        <v>-422932</v>
      </c>
      <c r="N14" s="19"/>
      <c r="O14" s="22">
        <v>-170676</v>
      </c>
      <c r="P14" s="19"/>
      <c r="Q14" s="22">
        <v>-417164</v>
      </c>
    </row>
    <row r="15" spans="1:21" ht="24.75" customHeight="1">
      <c r="B15" s="261" t="s">
        <v>84</v>
      </c>
      <c r="J15" s="20"/>
      <c r="K15" s="106">
        <f>SUM(K13:K14)</f>
        <v>-709007</v>
      </c>
      <c r="L15" s="107"/>
      <c r="M15" s="106">
        <f>SUM(M13:M14)</f>
        <v>-906849</v>
      </c>
      <c r="N15" s="107"/>
      <c r="O15" s="106">
        <f>SUM(O13:O14)</f>
        <v>-419472</v>
      </c>
      <c r="P15" s="107"/>
      <c r="Q15" s="106">
        <f>SUM(Q13:Q14)</f>
        <v>-692375</v>
      </c>
    </row>
    <row r="16" spans="1:21" ht="9.9499999999999993" customHeight="1">
      <c r="A16" s="260"/>
      <c r="J16" s="20"/>
      <c r="K16" s="21"/>
      <c r="L16" s="19"/>
      <c r="M16" s="22"/>
      <c r="N16" s="19"/>
      <c r="O16" s="22"/>
      <c r="P16" s="19"/>
      <c r="Q16" s="22"/>
    </row>
    <row r="17" spans="1:18" ht="24.75" customHeight="1">
      <c r="A17" s="163" t="s">
        <v>85</v>
      </c>
      <c r="J17" s="20">
        <f t="shared" ref="J17" si="0">SUM(J8:J13)</f>
        <v>0</v>
      </c>
      <c r="K17" s="107">
        <f>K10+K15</f>
        <v>156724</v>
      </c>
      <c r="L17" s="107"/>
      <c r="M17" s="107">
        <f>M10+M15</f>
        <v>143288</v>
      </c>
      <c r="N17" s="188"/>
      <c r="O17" s="107">
        <f>O10+O15</f>
        <v>86012</v>
      </c>
      <c r="P17" s="107"/>
      <c r="Q17" s="107">
        <f>Q10+Q15</f>
        <v>112008</v>
      </c>
    </row>
    <row r="18" spans="1:18" ht="24.75" customHeight="1">
      <c r="A18" s="160" t="s">
        <v>87</v>
      </c>
      <c r="J18" s="20"/>
      <c r="K18" s="19">
        <v>0</v>
      </c>
      <c r="L18" s="19"/>
      <c r="M18" s="19">
        <v>0</v>
      </c>
      <c r="N18" s="189"/>
      <c r="O18" s="19">
        <v>20000</v>
      </c>
      <c r="P18" s="19"/>
      <c r="Q18" s="19">
        <v>0</v>
      </c>
    </row>
    <row r="19" spans="1:18" ht="24.75" customHeight="1">
      <c r="A19" s="160" t="s">
        <v>88</v>
      </c>
      <c r="I19" s="162"/>
      <c r="J19" s="77"/>
      <c r="K19" s="78">
        <v>6939</v>
      </c>
      <c r="L19" s="19"/>
      <c r="M19" s="79">
        <v>5072</v>
      </c>
      <c r="N19" s="189"/>
      <c r="O19" s="79">
        <v>18810</v>
      </c>
      <c r="P19" s="19"/>
      <c r="Q19" s="79">
        <v>26727</v>
      </c>
    </row>
    <row r="20" spans="1:18" ht="24.75" customHeight="1">
      <c r="A20" s="163" t="s">
        <v>89</v>
      </c>
      <c r="J20" s="23">
        <f>J17+J19</f>
        <v>0</v>
      </c>
      <c r="K20" s="108">
        <f>K17+K18+K19</f>
        <v>163663</v>
      </c>
      <c r="L20" s="107"/>
      <c r="M20" s="108">
        <f>M17+M18+M19</f>
        <v>148360</v>
      </c>
      <c r="N20" s="188"/>
      <c r="O20" s="108">
        <f>O17+O18+O19</f>
        <v>124822</v>
      </c>
      <c r="P20" s="107"/>
      <c r="Q20" s="108">
        <f>Q17+Q18+Q19</f>
        <v>138735</v>
      </c>
    </row>
    <row r="21" spans="1:18" ht="24.75" customHeight="1">
      <c r="A21" s="160" t="s">
        <v>90</v>
      </c>
      <c r="K21" s="18">
        <v>-64682</v>
      </c>
      <c r="L21" s="19"/>
      <c r="M21" s="19">
        <v>-67890</v>
      </c>
      <c r="N21" s="189"/>
      <c r="O21" s="19">
        <v>-42814</v>
      </c>
      <c r="P21" s="19"/>
      <c r="Q21" s="19">
        <v>-48925</v>
      </c>
    </row>
    <row r="22" spans="1:18" ht="24.75" customHeight="1">
      <c r="A22" s="160" t="s">
        <v>91</v>
      </c>
      <c r="I22" s="162"/>
      <c r="K22" s="18">
        <v>-85611</v>
      </c>
      <c r="L22" s="19"/>
      <c r="M22" s="19">
        <v>-144232</v>
      </c>
      <c r="N22" s="189"/>
      <c r="O22" s="18">
        <v>-56902</v>
      </c>
      <c r="P22" s="19"/>
      <c r="Q22" s="19">
        <v>-68902</v>
      </c>
    </row>
    <row r="23" spans="1:18" ht="24.75" customHeight="1">
      <c r="A23" s="160" t="s">
        <v>230</v>
      </c>
      <c r="I23" s="162"/>
      <c r="K23" s="18"/>
      <c r="L23" s="19"/>
      <c r="M23" s="19"/>
      <c r="N23" s="189"/>
      <c r="O23" s="18"/>
      <c r="P23" s="19"/>
      <c r="Q23" s="19"/>
    </row>
    <row r="24" spans="1:18" ht="24.75" customHeight="1">
      <c r="B24" s="160" t="s">
        <v>86</v>
      </c>
      <c r="I24" s="162"/>
      <c r="K24" s="19">
        <v>30859</v>
      </c>
      <c r="L24" s="19"/>
      <c r="M24" s="19">
        <v>0</v>
      </c>
      <c r="N24" s="189"/>
      <c r="O24" s="19">
        <v>30859</v>
      </c>
      <c r="P24" s="19"/>
      <c r="Q24" s="19">
        <v>0</v>
      </c>
    </row>
    <row r="25" spans="1:18" ht="24.75" customHeight="1">
      <c r="A25" s="160" t="s">
        <v>92</v>
      </c>
      <c r="I25" s="162"/>
      <c r="K25" s="18">
        <v>3026</v>
      </c>
      <c r="L25" s="19"/>
      <c r="M25" s="19">
        <v>599</v>
      </c>
      <c r="N25" s="189"/>
      <c r="O25" s="19">
        <v>1578</v>
      </c>
      <c r="P25" s="19"/>
      <c r="Q25" s="19">
        <v>2037</v>
      </c>
    </row>
    <row r="26" spans="1:18" ht="24.75" customHeight="1">
      <c r="A26" s="163" t="s">
        <v>93</v>
      </c>
      <c r="I26" s="162"/>
      <c r="K26" s="109">
        <f>SUM(K20:K25)</f>
        <v>47255</v>
      </c>
      <c r="L26" s="107"/>
      <c r="M26" s="110">
        <f>SUM(M20:M25)</f>
        <v>-63163</v>
      </c>
      <c r="N26" s="188"/>
      <c r="O26" s="110">
        <f>SUM(O20:O25)</f>
        <v>57543</v>
      </c>
      <c r="P26" s="107"/>
      <c r="Q26" s="110">
        <f>SUM(Q20:Q25)</f>
        <v>22945</v>
      </c>
    </row>
    <row r="27" spans="1:18" ht="24.75" customHeight="1">
      <c r="A27" s="160" t="s">
        <v>94</v>
      </c>
      <c r="I27" s="162"/>
      <c r="K27" s="18">
        <v>-69232</v>
      </c>
      <c r="L27" s="19"/>
      <c r="M27" s="19">
        <v>-71394</v>
      </c>
      <c r="N27" s="189"/>
      <c r="O27" s="19">
        <v>-7971</v>
      </c>
      <c r="P27" s="19"/>
      <c r="Q27" s="19">
        <v>-9033</v>
      </c>
    </row>
    <row r="28" spans="1:18" ht="24.75" customHeight="1">
      <c r="A28" s="160" t="s">
        <v>95</v>
      </c>
      <c r="I28" s="162"/>
      <c r="K28" s="18"/>
      <c r="L28" s="19"/>
      <c r="M28" s="19"/>
      <c r="N28" s="189"/>
      <c r="O28" s="19"/>
      <c r="P28" s="19"/>
      <c r="Q28" s="19"/>
    </row>
    <row r="29" spans="1:18" ht="24.75" customHeight="1">
      <c r="B29" s="160" t="s">
        <v>96</v>
      </c>
      <c r="I29" s="162"/>
      <c r="K29" s="18">
        <v>86</v>
      </c>
      <c r="L29" s="19"/>
      <c r="M29" s="19">
        <v>-283</v>
      </c>
      <c r="N29" s="189"/>
      <c r="O29" s="19">
        <v>0</v>
      </c>
      <c r="P29" s="19"/>
      <c r="Q29" s="19">
        <v>0</v>
      </c>
    </row>
    <row r="30" spans="1:18" ht="24.75" customHeight="1">
      <c r="A30" s="131" t="s">
        <v>97</v>
      </c>
      <c r="K30" s="110">
        <f>SUM(K26:K29)</f>
        <v>-21891</v>
      </c>
      <c r="L30" s="107"/>
      <c r="M30" s="110">
        <f>SUM(M26:M29)</f>
        <v>-134840</v>
      </c>
      <c r="N30" s="188"/>
      <c r="O30" s="110">
        <f>SUM(O26:O29)</f>
        <v>49572</v>
      </c>
      <c r="P30" s="107"/>
      <c r="Q30" s="110">
        <f>SUM(Q26:Q29)</f>
        <v>13912</v>
      </c>
      <c r="R30" s="262"/>
    </row>
    <row r="31" spans="1:18" ht="24.75" customHeight="1">
      <c r="A31" s="160" t="s">
        <v>98</v>
      </c>
      <c r="I31" s="263">
        <v>17</v>
      </c>
      <c r="K31" s="78">
        <v>-15983</v>
      </c>
      <c r="L31" s="19"/>
      <c r="M31" s="79">
        <v>-4670</v>
      </c>
      <c r="N31" s="189"/>
      <c r="O31" s="79">
        <v>-11770</v>
      </c>
      <c r="P31" s="19"/>
      <c r="Q31" s="79">
        <v>-4940</v>
      </c>
    </row>
    <row r="32" spans="1:18" ht="24.75" customHeight="1">
      <c r="A32" s="163" t="s">
        <v>99</v>
      </c>
      <c r="I32" s="162"/>
      <c r="K32" s="106">
        <f>K30+K31</f>
        <v>-37874</v>
      </c>
      <c r="L32" s="107"/>
      <c r="M32" s="108">
        <f>M30+M31</f>
        <v>-139510</v>
      </c>
      <c r="N32" s="188"/>
      <c r="O32" s="108">
        <f>O30+O31</f>
        <v>37802</v>
      </c>
      <c r="P32" s="107"/>
      <c r="Q32" s="108">
        <f>Q30+Q31</f>
        <v>8972</v>
      </c>
    </row>
    <row r="33" spans="1:17" ht="24.75" customHeight="1">
      <c r="A33" s="163"/>
      <c r="I33" s="162"/>
      <c r="K33" s="24"/>
      <c r="L33" s="20"/>
      <c r="M33" s="22"/>
      <c r="O33" s="25"/>
      <c r="P33" s="20"/>
      <c r="Q33" s="25"/>
    </row>
    <row r="34" spans="1:17" ht="24.75" customHeight="1">
      <c r="A34" s="163" t="s">
        <v>100</v>
      </c>
      <c r="I34" s="162"/>
      <c r="K34" s="24"/>
      <c r="L34" s="20"/>
      <c r="M34" s="22"/>
      <c r="O34" s="25"/>
      <c r="P34" s="20"/>
      <c r="Q34" s="25"/>
    </row>
    <row r="35" spans="1:17" ht="24.75" customHeight="1">
      <c r="A35" s="177" t="s">
        <v>101</v>
      </c>
      <c r="I35" s="263">
        <v>9.1999999999999993</v>
      </c>
      <c r="K35" s="73">
        <v>0</v>
      </c>
      <c r="L35" s="189"/>
      <c r="M35" s="73">
        <v>788</v>
      </c>
      <c r="N35" s="189"/>
      <c r="O35" s="73">
        <v>0</v>
      </c>
      <c r="P35" s="73"/>
      <c r="Q35" s="73">
        <v>0</v>
      </c>
    </row>
    <row r="36" spans="1:17" ht="24.75" customHeight="1" thickBot="1">
      <c r="A36" s="264" t="s">
        <v>102</v>
      </c>
      <c r="K36" s="111">
        <f>SUM(K32:K35)</f>
        <v>-37874</v>
      </c>
      <c r="L36" s="188"/>
      <c r="M36" s="111">
        <f>SUM(M32:M35)</f>
        <v>-138722</v>
      </c>
      <c r="N36" s="188"/>
      <c r="O36" s="111">
        <f>SUM(O32:O35)</f>
        <v>37802</v>
      </c>
      <c r="P36" s="188"/>
      <c r="Q36" s="111">
        <f>SUM(Q32:Q35)</f>
        <v>8972</v>
      </c>
    </row>
    <row r="37" spans="1:17" ht="24.75" customHeight="1" thickTop="1">
      <c r="A37" s="264"/>
      <c r="K37" s="81"/>
      <c r="L37" s="189"/>
      <c r="M37" s="81"/>
      <c r="N37" s="189"/>
      <c r="O37" s="81"/>
      <c r="P37" s="189"/>
      <c r="Q37" s="81"/>
    </row>
    <row r="38" spans="1:17" ht="24.75" customHeight="1">
      <c r="A38" s="134" t="s">
        <v>37</v>
      </c>
    </row>
    <row r="39" spans="1:17" ht="24.75" customHeight="1">
      <c r="A39" s="134"/>
    </row>
    <row r="40" spans="1:17" ht="4.1500000000000004" customHeight="1">
      <c r="A40" s="134"/>
    </row>
    <row r="41" spans="1:17" ht="24.75" customHeight="1">
      <c r="A41" s="134"/>
      <c r="B41" s="265"/>
      <c r="C41" s="266"/>
      <c r="D41" s="266"/>
      <c r="E41" s="265"/>
      <c r="F41" s="265"/>
      <c r="G41" s="265"/>
      <c r="H41" s="267"/>
      <c r="I41" s="267"/>
      <c r="J41" s="139"/>
      <c r="K41" s="139"/>
      <c r="L41" s="265"/>
      <c r="N41" s="268"/>
      <c r="O41" s="268"/>
      <c r="P41" s="171"/>
      <c r="Q41" s="171"/>
    </row>
    <row r="42" spans="1:17" ht="24.75" customHeight="1">
      <c r="A42" s="134"/>
      <c r="B42" s="265"/>
      <c r="C42" s="266"/>
      <c r="D42" s="266"/>
      <c r="E42" s="265"/>
      <c r="F42" s="265"/>
      <c r="G42" s="265"/>
      <c r="H42" s="267"/>
      <c r="I42" s="267"/>
      <c r="J42" s="139"/>
      <c r="K42" s="139"/>
      <c r="L42" s="269"/>
      <c r="M42" s="269"/>
      <c r="N42" s="268"/>
      <c r="O42" s="268"/>
      <c r="P42" s="171"/>
      <c r="Q42" s="171"/>
    </row>
    <row r="43" spans="1:17" ht="24.75" customHeight="1">
      <c r="A43" s="134"/>
      <c r="B43" s="265"/>
      <c r="C43" s="266"/>
      <c r="D43" s="266"/>
      <c r="E43" s="265"/>
      <c r="F43" s="265"/>
      <c r="G43" s="265"/>
      <c r="H43" s="267"/>
      <c r="I43" s="267"/>
      <c r="J43" s="139"/>
      <c r="K43" s="139"/>
      <c r="L43" s="269"/>
      <c r="M43" s="269"/>
      <c r="N43" s="268"/>
      <c r="O43" s="268"/>
      <c r="P43" s="171"/>
      <c r="Q43" s="171"/>
    </row>
    <row r="44" spans="1:17" s="158" customFormat="1" ht="22.5" customHeight="1">
      <c r="A44" s="157" t="s">
        <v>0</v>
      </c>
    </row>
    <row r="45" spans="1:17" s="158" customFormat="1" ht="22.5" customHeight="1">
      <c r="A45" s="157" t="s">
        <v>103</v>
      </c>
    </row>
    <row r="46" spans="1:17" s="158" customFormat="1" ht="22.5" customHeight="1">
      <c r="A46" s="201" t="str">
        <f>+A3</f>
        <v>สำหรับปี สิ้นสุดวันที่ 31 ธันวาคม 2567</v>
      </c>
    </row>
    <row r="47" spans="1:17" ht="22.5" customHeight="1"/>
    <row r="48" spans="1:17" ht="22.5" customHeight="1">
      <c r="K48" s="275" t="s">
        <v>3</v>
      </c>
      <c r="L48" s="275"/>
      <c r="M48" s="275"/>
      <c r="O48" s="275" t="s">
        <v>4</v>
      </c>
      <c r="P48" s="275"/>
      <c r="Q48" s="275"/>
    </row>
    <row r="49" spans="1:17" ht="22.5" customHeight="1">
      <c r="I49" s="162" t="s">
        <v>5</v>
      </c>
      <c r="K49" s="258" t="str">
        <f>K6</f>
        <v>2567</v>
      </c>
      <c r="M49" s="258" t="str">
        <f>M6</f>
        <v>2566</v>
      </c>
      <c r="O49" s="258" t="str">
        <f>O6</f>
        <v>2567</v>
      </c>
      <c r="Q49" s="258" t="str">
        <f>Q6</f>
        <v>2566</v>
      </c>
    </row>
    <row r="50" spans="1:17" ht="22.5" customHeight="1">
      <c r="A50" s="163" t="s">
        <v>104</v>
      </c>
      <c r="B50" s="132"/>
      <c r="C50" s="132"/>
      <c r="D50" s="132"/>
      <c r="E50" s="132"/>
      <c r="F50" s="132"/>
      <c r="G50" s="132"/>
      <c r="H50" s="132"/>
    </row>
    <row r="51" spans="1:17" ht="22.5" customHeight="1">
      <c r="A51" s="163" t="s">
        <v>105</v>
      </c>
      <c r="B51" s="132"/>
      <c r="C51" s="132"/>
      <c r="D51" s="132"/>
      <c r="E51" s="132"/>
      <c r="F51" s="132"/>
      <c r="G51" s="132"/>
      <c r="H51" s="132"/>
    </row>
    <row r="52" spans="1:17" ht="22.5" customHeight="1">
      <c r="A52" s="163"/>
      <c r="B52" s="144" t="s">
        <v>106</v>
      </c>
      <c r="C52" s="132"/>
      <c r="D52" s="132"/>
      <c r="E52" s="132"/>
      <c r="F52" s="132"/>
      <c r="K52" s="26"/>
      <c r="L52" s="20"/>
      <c r="M52" s="27"/>
      <c r="N52" s="28"/>
      <c r="O52" s="29"/>
      <c r="P52" s="28"/>
      <c r="Q52" s="29"/>
    </row>
    <row r="53" spans="1:17" ht="22.5" customHeight="1">
      <c r="A53" s="163"/>
      <c r="B53" s="132" t="s">
        <v>107</v>
      </c>
      <c r="C53" s="132"/>
      <c r="D53" s="132"/>
      <c r="E53" s="132"/>
      <c r="F53" s="132"/>
      <c r="K53" s="26"/>
      <c r="L53" s="20"/>
      <c r="M53" s="27"/>
      <c r="N53" s="28"/>
      <c r="O53" s="29"/>
      <c r="P53" s="28"/>
      <c r="Q53" s="29"/>
    </row>
    <row r="54" spans="1:17" ht="22.5" customHeight="1">
      <c r="A54" s="163"/>
      <c r="C54" s="160" t="s">
        <v>108</v>
      </c>
      <c r="D54" s="132"/>
      <c r="E54" s="132"/>
      <c r="F54" s="132"/>
      <c r="K54" s="30">
        <v>-1142</v>
      </c>
      <c r="L54" s="20"/>
      <c r="M54" s="27">
        <v>1726</v>
      </c>
      <c r="N54" s="28"/>
      <c r="O54" s="62">
        <v>0</v>
      </c>
      <c r="P54" s="28"/>
      <c r="Q54" s="27">
        <v>1726</v>
      </c>
    </row>
    <row r="55" spans="1:17" ht="22.5" customHeight="1">
      <c r="B55" s="132" t="s">
        <v>109</v>
      </c>
      <c r="C55" s="132"/>
      <c r="D55" s="132"/>
      <c r="E55" s="132"/>
      <c r="F55" s="132"/>
      <c r="K55" s="26"/>
      <c r="L55" s="20"/>
      <c r="M55" s="27"/>
      <c r="N55" s="28"/>
      <c r="O55" s="29"/>
      <c r="P55" s="28"/>
      <c r="Q55" s="29"/>
    </row>
    <row r="56" spans="1:17" ht="22.5" customHeight="1">
      <c r="A56" s="132"/>
      <c r="C56" s="160" t="s">
        <v>110</v>
      </c>
      <c r="D56" s="132"/>
      <c r="E56" s="132"/>
      <c r="F56" s="132"/>
      <c r="K56" s="30">
        <v>-260</v>
      </c>
      <c r="L56" s="19"/>
      <c r="M56" s="27">
        <v>816</v>
      </c>
      <c r="N56" s="31"/>
      <c r="O56" s="27">
        <v>-260</v>
      </c>
      <c r="P56" s="31"/>
      <c r="Q56" s="27">
        <v>816</v>
      </c>
    </row>
    <row r="57" spans="1:17" ht="22.5" customHeight="1">
      <c r="B57" s="132" t="s">
        <v>111</v>
      </c>
      <c r="D57" s="132"/>
      <c r="E57" s="132"/>
      <c r="F57" s="132"/>
      <c r="K57" s="30"/>
      <c r="L57" s="19"/>
      <c r="M57" s="27"/>
      <c r="N57" s="31"/>
      <c r="O57" s="27"/>
      <c r="P57" s="31"/>
      <c r="Q57" s="27"/>
    </row>
    <row r="58" spans="1:17" ht="22.5" customHeight="1">
      <c r="B58" s="132"/>
      <c r="C58" s="160" t="s">
        <v>112</v>
      </c>
      <c r="D58" s="132"/>
      <c r="E58" s="132"/>
      <c r="F58" s="132"/>
      <c r="G58" s="132"/>
      <c r="H58" s="132"/>
      <c r="K58" s="30">
        <v>280</v>
      </c>
      <c r="L58" s="19"/>
      <c r="M58" s="27">
        <v>-509</v>
      </c>
      <c r="N58" s="31"/>
      <c r="O58" s="27">
        <v>52</v>
      </c>
      <c r="P58" s="31"/>
      <c r="Q58" s="27">
        <v>-509</v>
      </c>
    </row>
    <row r="59" spans="1:17" ht="22.5" customHeight="1">
      <c r="B59" s="144" t="s">
        <v>113</v>
      </c>
      <c r="C59" s="144"/>
      <c r="D59" s="144"/>
      <c r="E59" s="144"/>
      <c r="F59" s="144"/>
      <c r="G59" s="132"/>
      <c r="H59" s="132"/>
      <c r="K59" s="59"/>
      <c r="L59" s="19"/>
      <c r="M59" s="60"/>
      <c r="N59" s="31"/>
      <c r="O59" s="60"/>
      <c r="P59" s="31"/>
      <c r="Q59" s="60"/>
    </row>
    <row r="60" spans="1:17" ht="22.5" customHeight="1">
      <c r="A60" s="132"/>
      <c r="B60" s="163"/>
      <c r="C60" s="163" t="s">
        <v>114</v>
      </c>
      <c r="D60" s="144"/>
      <c r="E60" s="144"/>
      <c r="F60" s="144"/>
      <c r="G60" s="132"/>
      <c r="H60" s="132"/>
      <c r="K60" s="112">
        <f>SUM(K54:K59)</f>
        <v>-1122</v>
      </c>
      <c r="L60" s="107"/>
      <c r="M60" s="113">
        <f>SUM(M54:M59)</f>
        <v>2033</v>
      </c>
      <c r="N60" s="114"/>
      <c r="O60" s="113">
        <f>SUM(O54:O59)</f>
        <v>-208</v>
      </c>
      <c r="P60" s="114"/>
      <c r="Q60" s="113">
        <f>SUM(Q54:Q59)</f>
        <v>2033</v>
      </c>
    </row>
    <row r="61" spans="1:17" ht="22.5" customHeight="1">
      <c r="A61" s="144" t="s">
        <v>115</v>
      </c>
      <c r="B61" s="163"/>
      <c r="C61" s="163"/>
      <c r="D61" s="144"/>
      <c r="E61" s="144"/>
      <c r="F61" s="144"/>
      <c r="G61" s="132"/>
      <c r="H61" s="132"/>
      <c r="K61" s="90">
        <f>+K60</f>
        <v>-1122</v>
      </c>
      <c r="L61" s="107"/>
      <c r="M61" s="90">
        <f>+M60</f>
        <v>2033</v>
      </c>
      <c r="N61" s="114"/>
      <c r="O61" s="90">
        <f>+O60</f>
        <v>-208</v>
      </c>
      <c r="P61" s="114"/>
      <c r="Q61" s="90">
        <f>+Q60</f>
        <v>2033</v>
      </c>
    </row>
    <row r="62" spans="1:17" ht="22.5" customHeight="1" thickBot="1">
      <c r="A62" s="144" t="s">
        <v>116</v>
      </c>
      <c r="K62" s="115">
        <f>K60+K36</f>
        <v>-38996</v>
      </c>
      <c r="L62" s="107"/>
      <c r="M62" s="115">
        <f>M60+M36</f>
        <v>-136689</v>
      </c>
      <c r="N62" s="114"/>
      <c r="O62" s="115">
        <f>O60+O36</f>
        <v>37594</v>
      </c>
      <c r="P62" s="114"/>
      <c r="Q62" s="115">
        <f>Q60+Q36</f>
        <v>11005</v>
      </c>
    </row>
    <row r="63" spans="1:17" ht="4.5" customHeight="1" thickTop="1">
      <c r="K63" s="270"/>
      <c r="L63" s="20"/>
      <c r="M63" s="189"/>
      <c r="N63" s="271"/>
      <c r="O63" s="272"/>
      <c r="P63" s="272"/>
      <c r="Q63" s="272"/>
    </row>
    <row r="64" spans="1:17" ht="22.5" customHeight="1">
      <c r="A64" s="160" t="s">
        <v>117</v>
      </c>
      <c r="K64" s="270">
        <f>+K62-K65</f>
        <v>-38996</v>
      </c>
      <c r="L64" s="20"/>
      <c r="M64" s="270">
        <f>+M62-M65</f>
        <v>-137477</v>
      </c>
      <c r="N64" s="271"/>
      <c r="O64" s="270">
        <f>+O62-O65</f>
        <v>37594</v>
      </c>
      <c r="P64" s="272"/>
      <c r="Q64" s="270">
        <f>+Q62-Q65</f>
        <v>11005</v>
      </c>
    </row>
    <row r="65" spans="1:17" ht="22.5" customHeight="1">
      <c r="A65" s="160" t="s">
        <v>118</v>
      </c>
      <c r="K65" s="270">
        <f>+K35</f>
        <v>0</v>
      </c>
      <c r="L65" s="20"/>
      <c r="M65" s="189">
        <f>+M35</f>
        <v>788</v>
      </c>
      <c r="N65" s="271"/>
      <c r="O65" s="189">
        <f>+O35</f>
        <v>0</v>
      </c>
      <c r="P65" s="272"/>
      <c r="Q65" s="189">
        <f>+Q35</f>
        <v>0</v>
      </c>
    </row>
    <row r="66" spans="1:17" ht="22.5" customHeight="1" thickBot="1">
      <c r="A66" s="144" t="s">
        <v>116</v>
      </c>
      <c r="K66" s="115">
        <f>SUM(K64:K65)</f>
        <v>-38996</v>
      </c>
      <c r="L66" s="107"/>
      <c r="M66" s="115">
        <f>SUM(M64:M65)</f>
        <v>-136689</v>
      </c>
      <c r="N66" s="114"/>
      <c r="O66" s="115">
        <f>SUM(O64:O65)</f>
        <v>37594</v>
      </c>
      <c r="P66" s="114"/>
      <c r="Q66" s="115">
        <f>SUM(Q64:Q65)</f>
        <v>11005</v>
      </c>
    </row>
    <row r="67" spans="1:17" ht="5.0999999999999996" customHeight="1" thickTop="1">
      <c r="K67" s="270"/>
      <c r="L67" s="20"/>
      <c r="M67" s="189"/>
      <c r="N67" s="271"/>
      <c r="O67" s="272"/>
      <c r="P67" s="272"/>
      <c r="Q67" s="272"/>
    </row>
    <row r="68" spans="1:17" ht="22.5" customHeight="1">
      <c r="A68" s="163" t="s">
        <v>119</v>
      </c>
      <c r="K68" s="32"/>
      <c r="L68" s="20"/>
      <c r="M68" s="19"/>
      <c r="N68" s="271"/>
      <c r="O68" s="33"/>
      <c r="P68" s="33"/>
      <c r="Q68" s="33"/>
    </row>
    <row r="69" spans="1:17" ht="22.5" customHeight="1">
      <c r="B69" s="132" t="s">
        <v>120</v>
      </c>
      <c r="K69" s="30"/>
      <c r="L69" s="19"/>
      <c r="M69" s="27"/>
      <c r="N69" s="27"/>
      <c r="O69" s="27"/>
      <c r="P69" s="27"/>
      <c r="Q69" s="27"/>
    </row>
    <row r="70" spans="1:17" ht="22.5" customHeight="1">
      <c r="A70" s="132"/>
      <c r="C70" s="160" t="s">
        <v>121</v>
      </c>
      <c r="K70" s="30">
        <f>+K36-K73-K71</f>
        <v>-28290</v>
      </c>
      <c r="L70" s="19"/>
      <c r="M70" s="30">
        <f>+M36-M73-M71</f>
        <v>-118686</v>
      </c>
      <c r="N70" s="27"/>
      <c r="O70" s="30">
        <f>+O36-O73-O71</f>
        <v>37802</v>
      </c>
      <c r="P70" s="27"/>
      <c r="Q70" s="30">
        <f>+Q36-Q73-Q71</f>
        <v>8972</v>
      </c>
    </row>
    <row r="71" spans="1:17" ht="22.5" customHeight="1">
      <c r="A71" s="132"/>
      <c r="C71" s="160" t="s">
        <v>122</v>
      </c>
      <c r="I71" s="162">
        <v>9.1999999999999993</v>
      </c>
      <c r="K71" s="63">
        <f>+K35</f>
        <v>0</v>
      </c>
      <c r="L71" s="19"/>
      <c r="M71" s="65">
        <f>+M35</f>
        <v>788</v>
      </c>
      <c r="N71" s="27"/>
      <c r="O71" s="65">
        <v>0</v>
      </c>
      <c r="P71" s="27"/>
      <c r="Q71" s="65">
        <v>0</v>
      </c>
    </row>
    <row r="72" spans="1:17" ht="22.5" customHeight="1">
      <c r="A72" s="132"/>
      <c r="K72" s="30">
        <f>SUM(K70:K71)</f>
        <v>-28290</v>
      </c>
      <c r="L72" s="19"/>
      <c r="M72" s="30">
        <f>SUM(M70:M71)</f>
        <v>-117898</v>
      </c>
      <c r="N72" s="27"/>
      <c r="O72" s="30">
        <f>SUM(O70:O71)</f>
        <v>37802</v>
      </c>
      <c r="P72" s="27"/>
      <c r="Q72" s="30">
        <f>SUM(Q70:Q71)</f>
        <v>8972</v>
      </c>
    </row>
    <row r="73" spans="1:17" ht="22.5" customHeight="1">
      <c r="B73" s="132" t="s">
        <v>123</v>
      </c>
      <c r="K73" s="63">
        <v>-9584</v>
      </c>
      <c r="L73" s="19"/>
      <c r="M73" s="65">
        <v>-20824</v>
      </c>
      <c r="N73" s="31"/>
      <c r="O73" s="65">
        <v>0</v>
      </c>
      <c r="P73" s="31"/>
      <c r="Q73" s="65">
        <v>0</v>
      </c>
    </row>
    <row r="74" spans="1:17" ht="22.5" customHeight="1" thickBot="1">
      <c r="A74" s="132"/>
      <c r="K74" s="34">
        <f>SUM(K72:K73)</f>
        <v>-37874</v>
      </c>
      <c r="L74" s="19"/>
      <c r="M74" s="34">
        <f>SUM(M72:M73)</f>
        <v>-138722</v>
      </c>
      <c r="N74" s="31"/>
      <c r="O74" s="34">
        <f>SUM(O72:O73)</f>
        <v>37802</v>
      </c>
      <c r="P74" s="31"/>
      <c r="Q74" s="34">
        <f>SUM(Q72:Q73)</f>
        <v>8972</v>
      </c>
    </row>
    <row r="75" spans="1:17" ht="4.5" customHeight="1" thickTop="1">
      <c r="K75" s="35"/>
      <c r="L75" s="20"/>
      <c r="M75" s="31"/>
      <c r="N75" s="28"/>
      <c r="O75" s="36"/>
      <c r="P75" s="36"/>
      <c r="Q75" s="36"/>
    </row>
    <row r="76" spans="1:17" ht="22.5" customHeight="1">
      <c r="A76" s="163" t="s">
        <v>124</v>
      </c>
      <c r="K76" s="35"/>
      <c r="L76" s="20"/>
      <c r="M76" s="31"/>
      <c r="N76" s="28"/>
      <c r="O76" s="28"/>
      <c r="P76" s="28"/>
      <c r="Q76" s="28"/>
    </row>
    <row r="77" spans="1:17" ht="22.5" customHeight="1">
      <c r="B77" s="132" t="s">
        <v>120</v>
      </c>
      <c r="K77" s="30"/>
      <c r="L77" s="19"/>
      <c r="M77" s="27"/>
      <c r="N77" s="27"/>
      <c r="O77" s="27"/>
      <c r="P77" s="27"/>
      <c r="Q77" s="27"/>
    </row>
    <row r="78" spans="1:17" ht="22.5" customHeight="1">
      <c r="A78" s="132"/>
      <c r="C78" s="160" t="s">
        <v>121</v>
      </c>
      <c r="K78" s="30">
        <f>+K62-K81-K79</f>
        <v>-29412</v>
      </c>
      <c r="L78" s="19"/>
      <c r="M78" s="30">
        <f>+M62-M81-M79</f>
        <v>-116653</v>
      </c>
      <c r="N78" s="27"/>
      <c r="O78" s="30">
        <f>+O62-O81-O79</f>
        <v>37594</v>
      </c>
      <c r="P78" s="27"/>
      <c r="Q78" s="30">
        <f>+Q62-Q81-Q79</f>
        <v>11005</v>
      </c>
    </row>
    <row r="79" spans="1:17" ht="22.5" customHeight="1">
      <c r="A79" s="132"/>
      <c r="C79" s="160" t="s">
        <v>122</v>
      </c>
      <c r="I79" s="162">
        <v>9.1999999999999993</v>
      </c>
      <c r="K79" s="63">
        <f>+K35</f>
        <v>0</v>
      </c>
      <c r="L79" s="19"/>
      <c r="M79" s="65">
        <f>+M35</f>
        <v>788</v>
      </c>
      <c r="N79" s="27"/>
      <c r="O79" s="65">
        <v>0</v>
      </c>
      <c r="P79" s="27"/>
      <c r="Q79" s="65">
        <v>0</v>
      </c>
    </row>
    <row r="80" spans="1:17" ht="22.5" customHeight="1">
      <c r="A80" s="132"/>
      <c r="K80" s="30">
        <f>SUM(K78:K79)</f>
        <v>-29412</v>
      </c>
      <c r="L80" s="19"/>
      <c r="M80" s="30">
        <f>SUM(M78:M79)</f>
        <v>-115865</v>
      </c>
      <c r="N80" s="27"/>
      <c r="O80" s="30">
        <f>SUM(O78:O79)</f>
        <v>37594</v>
      </c>
      <c r="P80" s="27"/>
      <c r="Q80" s="30">
        <f>SUM(Q78:Q79)</f>
        <v>11005</v>
      </c>
    </row>
    <row r="81" spans="1:17" ht="22.5" customHeight="1">
      <c r="B81" s="132" t="s">
        <v>123</v>
      </c>
      <c r="K81" s="63">
        <f>+K73</f>
        <v>-9584</v>
      </c>
      <c r="L81" s="31"/>
      <c r="M81" s="65">
        <f>+M73</f>
        <v>-20824</v>
      </c>
      <c r="N81" s="31"/>
      <c r="O81" s="65">
        <v>0</v>
      </c>
      <c r="P81" s="27"/>
      <c r="Q81" s="65">
        <v>0</v>
      </c>
    </row>
    <row r="82" spans="1:17" ht="22.5" customHeight="1" thickBot="1">
      <c r="A82" s="132"/>
      <c r="K82" s="34">
        <f>SUM(K80:K81)</f>
        <v>-38996</v>
      </c>
      <c r="L82" s="31"/>
      <c r="M82" s="34">
        <f>SUM(M80:M81)</f>
        <v>-136689</v>
      </c>
      <c r="N82" s="31"/>
      <c r="O82" s="34">
        <f>SUM(O80:O81)</f>
        <v>37594</v>
      </c>
      <c r="P82" s="27"/>
      <c r="Q82" s="34">
        <f>SUM(Q80:Q81)</f>
        <v>11005</v>
      </c>
    </row>
    <row r="83" spans="1:17" ht="4.5" customHeight="1" thickTop="1">
      <c r="A83" s="132"/>
      <c r="K83" s="37"/>
      <c r="L83" s="33"/>
      <c r="M83" s="38"/>
      <c r="N83" s="271"/>
      <c r="O83" s="38"/>
      <c r="P83" s="33"/>
      <c r="Q83" s="38"/>
    </row>
    <row r="84" spans="1:17" ht="22.5" customHeight="1">
      <c r="A84" s="128" t="s">
        <v>125</v>
      </c>
      <c r="I84" s="162"/>
      <c r="K84" s="37"/>
      <c r="L84" s="271"/>
      <c r="M84" s="38"/>
      <c r="N84" s="271"/>
      <c r="O84" s="271"/>
      <c r="P84" s="271"/>
      <c r="Q84" s="271"/>
    </row>
    <row r="85" spans="1:17" ht="22.5" customHeight="1">
      <c r="A85" s="132"/>
      <c r="B85" s="160" t="s">
        <v>121</v>
      </c>
      <c r="K85" s="64">
        <f>+K70/676700</f>
        <v>-4.1805822373282106E-2</v>
      </c>
      <c r="L85" s="39"/>
      <c r="M85" s="64">
        <f>+M70/676700</f>
        <v>-0.17538938968523718</v>
      </c>
      <c r="N85" s="39"/>
      <c r="O85" s="64">
        <f>+O70/676700</f>
        <v>5.5862272794443626E-2</v>
      </c>
      <c r="P85" s="39"/>
      <c r="Q85" s="64">
        <f>+Q70/676700</f>
        <v>1.3258460174375647E-2</v>
      </c>
    </row>
    <row r="86" spans="1:17" ht="22.5" customHeight="1">
      <c r="A86" s="132"/>
      <c r="B86" s="160" t="s">
        <v>122</v>
      </c>
      <c r="K86" s="64">
        <f>+K71/676700</f>
        <v>0</v>
      </c>
      <c r="L86" s="39"/>
      <c r="M86" s="64">
        <f>+M71/676700</f>
        <v>1.164474656420866E-3</v>
      </c>
      <c r="N86" s="39"/>
      <c r="O86" s="39">
        <v>0</v>
      </c>
      <c r="P86" s="39"/>
      <c r="Q86" s="39">
        <v>0</v>
      </c>
    </row>
    <row r="87" spans="1:17" ht="22.5" customHeight="1" thickBot="1">
      <c r="A87" s="132" t="s">
        <v>126</v>
      </c>
      <c r="K87" s="67">
        <f>SUM(K85:K86)</f>
        <v>-4.1805822373282106E-2</v>
      </c>
      <c r="L87" s="271"/>
      <c r="M87" s="67">
        <f>SUM(M85:M86)</f>
        <v>-0.17422491502881632</v>
      </c>
      <c r="N87" s="271"/>
      <c r="O87" s="67">
        <f>SUM(O85:O86)</f>
        <v>5.5862272794443626E-2</v>
      </c>
      <c r="P87" s="271"/>
      <c r="Q87" s="67">
        <f>SUM(Q85:Q86)</f>
        <v>1.3258460174375647E-2</v>
      </c>
    </row>
    <row r="88" spans="1:17" ht="4.5" customHeight="1" thickTop="1"/>
    <row r="89" spans="1:17" ht="22.5" customHeight="1">
      <c r="A89" s="134" t="s">
        <v>37</v>
      </c>
    </row>
    <row r="90" spans="1:17" ht="5.45" customHeight="1">
      <c r="M90" s="40"/>
    </row>
    <row r="91" spans="1:17" ht="6.6" customHeight="1"/>
    <row r="92" spans="1:17" ht="22.5" customHeight="1">
      <c r="B92" s="265"/>
      <c r="C92" s="266"/>
      <c r="D92" s="266"/>
      <c r="E92" s="265"/>
      <c r="F92" s="265"/>
      <c r="G92" s="265"/>
      <c r="H92" s="267"/>
      <c r="I92" s="267"/>
      <c r="J92" s="139"/>
      <c r="K92" s="139"/>
      <c r="L92" s="265"/>
      <c r="N92" s="268"/>
      <c r="O92" s="268"/>
      <c r="P92" s="171"/>
      <c r="Q92" s="171"/>
    </row>
    <row r="93" spans="1:17" ht="22.5" customHeight="1">
      <c r="B93" s="265"/>
      <c r="C93" s="266"/>
      <c r="D93" s="266"/>
      <c r="E93" s="265"/>
      <c r="F93" s="265"/>
      <c r="G93" s="265"/>
      <c r="H93" s="267"/>
      <c r="I93" s="267"/>
      <c r="J93" s="139"/>
      <c r="K93" s="139"/>
      <c r="L93" s="269"/>
      <c r="M93" s="269"/>
      <c r="N93" s="268"/>
      <c r="O93" s="268"/>
      <c r="P93" s="171"/>
      <c r="Q93" s="171"/>
    </row>
    <row r="94" spans="1:17" ht="22.5" customHeight="1">
      <c r="O94" s="41"/>
      <c r="Q94" s="41"/>
    </row>
    <row r="95" spans="1:17" ht="22.5" customHeight="1">
      <c r="M95" s="41"/>
      <c r="O95" s="41"/>
      <c r="Q95" s="41"/>
    </row>
    <row r="96" spans="1:17" ht="23.65" customHeight="1">
      <c r="M96" s="41"/>
      <c r="O96" s="41"/>
      <c r="Q96" s="41"/>
    </row>
    <row r="97" spans="11:17" ht="23.65" customHeight="1">
      <c r="M97" s="41"/>
      <c r="O97" s="41"/>
      <c r="Q97" s="41"/>
    </row>
    <row r="98" spans="11:17" ht="23.65" customHeight="1">
      <c r="K98" s="273"/>
      <c r="M98" s="273"/>
      <c r="O98" s="41"/>
      <c r="Q98" s="41"/>
    </row>
    <row r="100" spans="11:17" ht="23.65" customHeight="1">
      <c r="K100" s="273"/>
      <c r="O100" s="262"/>
      <c r="Q100" s="262"/>
    </row>
    <row r="101" spans="11:17" ht="23.65" customHeight="1">
      <c r="K101" s="273"/>
      <c r="M101" s="273"/>
    </row>
    <row r="105" spans="11:17" ht="23.65" customHeight="1">
      <c r="K105" s="273"/>
      <c r="M105" s="273"/>
    </row>
    <row r="106" spans="11:17" ht="23.65" customHeight="1">
      <c r="K106" s="273"/>
      <c r="M106" s="273"/>
    </row>
    <row r="108" spans="11:17" ht="23.65" customHeight="1">
      <c r="K108" s="273"/>
    </row>
    <row r="109" spans="11:17" ht="23.65" customHeight="1">
      <c r="K109" s="273"/>
      <c r="M109" s="273"/>
    </row>
    <row r="112" spans="11:17" ht="23.65" customHeight="1">
      <c r="M112" s="273"/>
      <c r="O112" s="273"/>
    </row>
    <row r="113" spans="13:15" ht="23.65" customHeight="1">
      <c r="O113" s="273"/>
    </row>
    <row r="114" spans="13:15" ht="23.65" customHeight="1">
      <c r="M114" s="273"/>
    </row>
    <row r="115" spans="13:15" ht="23.65" customHeight="1">
      <c r="M115" s="273"/>
      <c r="O115" s="273"/>
    </row>
    <row r="116" spans="13:15" ht="23.65" customHeight="1">
      <c r="O116" s="273"/>
    </row>
    <row r="117" spans="13:15" ht="23.65" customHeight="1">
      <c r="O117" s="273"/>
    </row>
    <row r="118" spans="13:15" ht="23.65" customHeight="1">
      <c r="M118" s="273"/>
    </row>
    <row r="119" spans="13:15" ht="23.65" customHeight="1">
      <c r="M119" s="273"/>
    </row>
    <row r="120" spans="13:15" ht="23.65" customHeight="1">
      <c r="M120" s="273"/>
    </row>
    <row r="121" spans="13:15" ht="23.65" customHeight="1">
      <c r="M121" s="273"/>
    </row>
    <row r="122" spans="13:15" ht="23.65" customHeight="1">
      <c r="M122" s="273"/>
    </row>
    <row r="123" spans="13:15" ht="23.65" customHeight="1">
      <c r="M123" s="273"/>
    </row>
  </sheetData>
  <mergeCells count="4">
    <mergeCell ref="K5:M5"/>
    <mergeCell ref="O5:Q5"/>
    <mergeCell ref="K48:M48"/>
    <mergeCell ref="O48:Q48"/>
  </mergeCells>
  <pageMargins left="0.78740157480314965" right="0.43307086614173229" top="0.59055118110236227" bottom="0.19685039370078741" header="0.31496062992125984" footer="0.23622047244094491"/>
  <pageSetup paperSize="9" scale="78" firstPageNumber="3" orientation="portrait" useFirstPageNumber="1" r:id="rId1"/>
  <rowBreaks count="1" manualBreakCount="1">
    <brk id="42" max="18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A34"/>
  <sheetViews>
    <sheetView view="pageBreakPreview" topLeftCell="A19" zoomScale="70" zoomScaleNormal="85" zoomScaleSheetLayoutView="70" workbookViewId="0">
      <selection activeCell="A31" sqref="A31:XFD33"/>
    </sheetView>
  </sheetViews>
  <sheetFormatPr defaultColWidth="10.140625" defaultRowHeight="25.5" customHeight="1"/>
  <cols>
    <col min="1" max="1" width="3" style="202" customWidth="1"/>
    <col min="2" max="2" width="40.85546875" style="202" customWidth="1"/>
    <col min="3" max="3" width="8.85546875" style="202" hidden="1" customWidth="1"/>
    <col min="4" max="4" width="0.85546875" style="202" customWidth="1"/>
    <col min="5" max="5" width="12.85546875" style="202" customWidth="1"/>
    <col min="6" max="6" width="0.85546875" style="202" customWidth="1"/>
    <col min="7" max="7" width="13.85546875" style="202" customWidth="1"/>
    <col min="8" max="8" width="0.85546875" style="202" customWidth="1"/>
    <col min="9" max="9" width="13.85546875" style="202" customWidth="1"/>
    <col min="10" max="10" width="0.85546875" style="202" customWidth="1"/>
    <col min="11" max="11" width="16.5703125" style="202" customWidth="1"/>
    <col min="12" max="12" width="0.85546875" style="202" customWidth="1"/>
    <col min="13" max="13" width="14.7109375" style="202" customWidth="1"/>
    <col min="14" max="14" width="0.85546875" style="202" customWidth="1"/>
    <col min="15" max="15" width="24" style="202" customWidth="1"/>
    <col min="16" max="16" width="0.85546875" style="202" customWidth="1"/>
    <col min="17" max="17" width="14.42578125" style="202" customWidth="1"/>
    <col min="18" max="18" width="0.5703125" style="202" customWidth="1"/>
    <col min="19" max="19" width="16.85546875" style="202" customWidth="1"/>
    <col min="20" max="20" width="0.85546875" style="202" customWidth="1"/>
    <col min="21" max="21" width="12.85546875" style="202" customWidth="1"/>
    <col min="22" max="22" width="0.85546875" style="202" customWidth="1"/>
    <col min="23" max="23" width="13.5703125" style="202" customWidth="1"/>
    <col min="24" max="24" width="0.85546875" style="202" customWidth="1"/>
    <col min="25" max="25" width="12.5703125" style="202" customWidth="1"/>
    <col min="26" max="26" width="3" style="202" customWidth="1"/>
    <col min="27" max="225" width="10.140625" style="202"/>
    <col min="226" max="226" width="3" style="202" customWidth="1"/>
    <col min="227" max="227" width="53" style="202" customWidth="1"/>
    <col min="228" max="228" width="0.7109375" style="202" customWidth="1"/>
    <col min="229" max="229" width="9.42578125" style="202" customWidth="1"/>
    <col min="230" max="230" width="0.7109375" style="202" customWidth="1"/>
    <col min="231" max="231" width="15.140625" style="202" customWidth="1"/>
    <col min="232" max="232" width="1.42578125" style="202" customWidth="1"/>
    <col min="233" max="233" width="17.85546875" style="202" customWidth="1"/>
    <col min="234" max="234" width="1.42578125" style="202" customWidth="1"/>
    <col min="235" max="235" width="15.42578125" style="202" customWidth="1"/>
    <col min="236" max="236" width="0.85546875" style="202" customWidth="1"/>
    <col min="237" max="237" width="16.42578125" style="202" customWidth="1"/>
    <col min="238" max="238" width="1.42578125" style="202" customWidth="1"/>
    <col min="239" max="239" width="16.42578125" style="202" customWidth="1"/>
    <col min="240" max="240" width="1.140625" style="202" customWidth="1"/>
    <col min="241" max="241" width="15.7109375" style="202" customWidth="1"/>
    <col min="242" max="242" width="1.140625" style="202" customWidth="1"/>
    <col min="243" max="243" width="14.140625" style="202" bestFit="1" customWidth="1"/>
    <col min="244" max="244" width="1" style="202" customWidth="1"/>
    <col min="245" max="245" width="16.140625" style="202" customWidth="1"/>
    <col min="246" max="246" width="10.140625" style="202"/>
    <col min="247" max="247" width="14.42578125" style="202" bestFit="1" customWidth="1"/>
    <col min="248" max="481" width="10.140625" style="202"/>
    <col min="482" max="482" width="3" style="202" customWidth="1"/>
    <col min="483" max="483" width="53" style="202" customWidth="1"/>
    <col min="484" max="484" width="0.7109375" style="202" customWidth="1"/>
    <col min="485" max="485" width="9.42578125" style="202" customWidth="1"/>
    <col min="486" max="486" width="0.7109375" style="202" customWidth="1"/>
    <col min="487" max="487" width="15.140625" style="202" customWidth="1"/>
    <col min="488" max="488" width="1.42578125" style="202" customWidth="1"/>
    <col min="489" max="489" width="17.85546875" style="202" customWidth="1"/>
    <col min="490" max="490" width="1.42578125" style="202" customWidth="1"/>
    <col min="491" max="491" width="15.42578125" style="202" customWidth="1"/>
    <col min="492" max="492" width="0.85546875" style="202" customWidth="1"/>
    <col min="493" max="493" width="16.42578125" style="202" customWidth="1"/>
    <col min="494" max="494" width="1.42578125" style="202" customWidth="1"/>
    <col min="495" max="495" width="16.42578125" style="202" customWidth="1"/>
    <col min="496" max="496" width="1.140625" style="202" customWidth="1"/>
    <col min="497" max="497" width="15.7109375" style="202" customWidth="1"/>
    <col min="498" max="498" width="1.140625" style="202" customWidth="1"/>
    <col min="499" max="499" width="14.140625" style="202" bestFit="1" customWidth="1"/>
    <col min="500" max="500" width="1" style="202" customWidth="1"/>
    <col min="501" max="501" width="16.140625" style="202" customWidth="1"/>
    <col min="502" max="502" width="10.140625" style="202"/>
    <col min="503" max="503" width="14.42578125" style="202" bestFit="1" customWidth="1"/>
    <col min="504" max="737" width="10.140625" style="202"/>
    <col min="738" max="738" width="3" style="202" customWidth="1"/>
    <col min="739" max="739" width="53" style="202" customWidth="1"/>
    <col min="740" max="740" width="0.7109375" style="202" customWidth="1"/>
    <col min="741" max="741" width="9.42578125" style="202" customWidth="1"/>
    <col min="742" max="742" width="0.7109375" style="202" customWidth="1"/>
    <col min="743" max="743" width="15.140625" style="202" customWidth="1"/>
    <col min="744" max="744" width="1.42578125" style="202" customWidth="1"/>
    <col min="745" max="745" width="17.85546875" style="202" customWidth="1"/>
    <col min="746" max="746" width="1.42578125" style="202" customWidth="1"/>
    <col min="747" max="747" width="15.42578125" style="202" customWidth="1"/>
    <col min="748" max="748" width="0.85546875" style="202" customWidth="1"/>
    <col min="749" max="749" width="16.42578125" style="202" customWidth="1"/>
    <col min="750" max="750" width="1.42578125" style="202" customWidth="1"/>
    <col min="751" max="751" width="16.42578125" style="202" customWidth="1"/>
    <col min="752" max="752" width="1.140625" style="202" customWidth="1"/>
    <col min="753" max="753" width="15.7109375" style="202" customWidth="1"/>
    <col min="754" max="754" width="1.140625" style="202" customWidth="1"/>
    <col min="755" max="755" width="14.140625" style="202" bestFit="1" customWidth="1"/>
    <col min="756" max="756" width="1" style="202" customWidth="1"/>
    <col min="757" max="757" width="16.140625" style="202" customWidth="1"/>
    <col min="758" max="758" width="10.140625" style="202"/>
    <col min="759" max="759" width="14.42578125" style="202" bestFit="1" customWidth="1"/>
    <col min="760" max="993" width="10.140625" style="202"/>
    <col min="994" max="994" width="3" style="202" customWidth="1"/>
    <col min="995" max="995" width="53" style="202" customWidth="1"/>
    <col min="996" max="996" width="0.7109375" style="202" customWidth="1"/>
    <col min="997" max="997" width="9.42578125" style="202" customWidth="1"/>
    <col min="998" max="998" width="0.7109375" style="202" customWidth="1"/>
    <col min="999" max="999" width="15.140625" style="202" customWidth="1"/>
    <col min="1000" max="1000" width="1.42578125" style="202" customWidth="1"/>
    <col min="1001" max="1001" width="17.85546875" style="202" customWidth="1"/>
    <col min="1002" max="1002" width="1.42578125" style="202" customWidth="1"/>
    <col min="1003" max="1003" width="15.42578125" style="202" customWidth="1"/>
    <col min="1004" max="1004" width="0.85546875" style="202" customWidth="1"/>
    <col min="1005" max="1005" width="16.42578125" style="202" customWidth="1"/>
    <col min="1006" max="1006" width="1.42578125" style="202" customWidth="1"/>
    <col min="1007" max="1007" width="16.42578125" style="202" customWidth="1"/>
    <col min="1008" max="1008" width="1.140625" style="202" customWidth="1"/>
    <col min="1009" max="1009" width="15.7109375" style="202" customWidth="1"/>
    <col min="1010" max="1010" width="1.140625" style="202" customWidth="1"/>
    <col min="1011" max="1011" width="14.140625" style="202" bestFit="1" customWidth="1"/>
    <col min="1012" max="1012" width="1" style="202" customWidth="1"/>
    <col min="1013" max="1013" width="16.140625" style="202" customWidth="1"/>
    <col min="1014" max="1014" width="10.140625" style="202"/>
    <col min="1015" max="1015" width="14.42578125" style="202" bestFit="1" customWidth="1"/>
    <col min="1016" max="1249" width="10.140625" style="202"/>
    <col min="1250" max="1250" width="3" style="202" customWidth="1"/>
    <col min="1251" max="1251" width="53" style="202" customWidth="1"/>
    <col min="1252" max="1252" width="0.7109375" style="202" customWidth="1"/>
    <col min="1253" max="1253" width="9.42578125" style="202" customWidth="1"/>
    <col min="1254" max="1254" width="0.7109375" style="202" customWidth="1"/>
    <col min="1255" max="1255" width="15.140625" style="202" customWidth="1"/>
    <col min="1256" max="1256" width="1.42578125" style="202" customWidth="1"/>
    <col min="1257" max="1257" width="17.85546875" style="202" customWidth="1"/>
    <col min="1258" max="1258" width="1.42578125" style="202" customWidth="1"/>
    <col min="1259" max="1259" width="15.42578125" style="202" customWidth="1"/>
    <col min="1260" max="1260" width="0.85546875" style="202" customWidth="1"/>
    <col min="1261" max="1261" width="16.42578125" style="202" customWidth="1"/>
    <col min="1262" max="1262" width="1.42578125" style="202" customWidth="1"/>
    <col min="1263" max="1263" width="16.42578125" style="202" customWidth="1"/>
    <col min="1264" max="1264" width="1.140625" style="202" customWidth="1"/>
    <col min="1265" max="1265" width="15.7109375" style="202" customWidth="1"/>
    <col min="1266" max="1266" width="1.140625" style="202" customWidth="1"/>
    <col min="1267" max="1267" width="14.140625" style="202" bestFit="1" customWidth="1"/>
    <col min="1268" max="1268" width="1" style="202" customWidth="1"/>
    <col min="1269" max="1269" width="16.140625" style="202" customWidth="1"/>
    <col min="1270" max="1270" width="10.140625" style="202"/>
    <col min="1271" max="1271" width="14.42578125" style="202" bestFit="1" customWidth="1"/>
    <col min="1272" max="1505" width="10.140625" style="202"/>
    <col min="1506" max="1506" width="3" style="202" customWidth="1"/>
    <col min="1507" max="1507" width="53" style="202" customWidth="1"/>
    <col min="1508" max="1508" width="0.7109375" style="202" customWidth="1"/>
    <col min="1509" max="1509" width="9.42578125" style="202" customWidth="1"/>
    <col min="1510" max="1510" width="0.7109375" style="202" customWidth="1"/>
    <col min="1511" max="1511" width="15.140625" style="202" customWidth="1"/>
    <col min="1512" max="1512" width="1.42578125" style="202" customWidth="1"/>
    <col min="1513" max="1513" width="17.85546875" style="202" customWidth="1"/>
    <col min="1514" max="1514" width="1.42578125" style="202" customWidth="1"/>
    <col min="1515" max="1515" width="15.42578125" style="202" customWidth="1"/>
    <col min="1516" max="1516" width="0.85546875" style="202" customWidth="1"/>
    <col min="1517" max="1517" width="16.42578125" style="202" customWidth="1"/>
    <col min="1518" max="1518" width="1.42578125" style="202" customWidth="1"/>
    <col min="1519" max="1519" width="16.42578125" style="202" customWidth="1"/>
    <col min="1520" max="1520" width="1.140625" style="202" customWidth="1"/>
    <col min="1521" max="1521" width="15.7109375" style="202" customWidth="1"/>
    <col min="1522" max="1522" width="1.140625" style="202" customWidth="1"/>
    <col min="1523" max="1523" width="14.140625" style="202" bestFit="1" customWidth="1"/>
    <col min="1524" max="1524" width="1" style="202" customWidth="1"/>
    <col min="1525" max="1525" width="16.140625" style="202" customWidth="1"/>
    <col min="1526" max="1526" width="10.140625" style="202"/>
    <col min="1527" max="1527" width="14.42578125" style="202" bestFit="1" customWidth="1"/>
    <col min="1528" max="1761" width="10.140625" style="202"/>
    <col min="1762" max="1762" width="3" style="202" customWidth="1"/>
    <col min="1763" max="1763" width="53" style="202" customWidth="1"/>
    <col min="1764" max="1764" width="0.7109375" style="202" customWidth="1"/>
    <col min="1765" max="1765" width="9.42578125" style="202" customWidth="1"/>
    <col min="1766" max="1766" width="0.7109375" style="202" customWidth="1"/>
    <col min="1767" max="1767" width="15.140625" style="202" customWidth="1"/>
    <col min="1768" max="1768" width="1.42578125" style="202" customWidth="1"/>
    <col min="1769" max="1769" width="17.85546875" style="202" customWidth="1"/>
    <col min="1770" max="1770" width="1.42578125" style="202" customWidth="1"/>
    <col min="1771" max="1771" width="15.42578125" style="202" customWidth="1"/>
    <col min="1772" max="1772" width="0.85546875" style="202" customWidth="1"/>
    <col min="1773" max="1773" width="16.42578125" style="202" customWidth="1"/>
    <col min="1774" max="1774" width="1.42578125" style="202" customWidth="1"/>
    <col min="1775" max="1775" width="16.42578125" style="202" customWidth="1"/>
    <col min="1776" max="1776" width="1.140625" style="202" customWidth="1"/>
    <col min="1777" max="1777" width="15.7109375" style="202" customWidth="1"/>
    <col min="1778" max="1778" width="1.140625" style="202" customWidth="1"/>
    <col min="1779" max="1779" width="14.140625" style="202" bestFit="1" customWidth="1"/>
    <col min="1780" max="1780" width="1" style="202" customWidth="1"/>
    <col min="1781" max="1781" width="16.140625" style="202" customWidth="1"/>
    <col min="1782" max="1782" width="10.140625" style="202"/>
    <col min="1783" max="1783" width="14.42578125" style="202" bestFit="1" customWidth="1"/>
    <col min="1784" max="2017" width="10.140625" style="202"/>
    <col min="2018" max="2018" width="3" style="202" customWidth="1"/>
    <col min="2019" max="2019" width="53" style="202" customWidth="1"/>
    <col min="2020" max="2020" width="0.7109375" style="202" customWidth="1"/>
    <col min="2021" max="2021" width="9.42578125" style="202" customWidth="1"/>
    <col min="2022" max="2022" width="0.7109375" style="202" customWidth="1"/>
    <col min="2023" max="2023" width="15.140625" style="202" customWidth="1"/>
    <col min="2024" max="2024" width="1.42578125" style="202" customWidth="1"/>
    <col min="2025" max="2025" width="17.85546875" style="202" customWidth="1"/>
    <col min="2026" max="2026" width="1.42578125" style="202" customWidth="1"/>
    <col min="2027" max="2027" width="15.42578125" style="202" customWidth="1"/>
    <col min="2028" max="2028" width="0.85546875" style="202" customWidth="1"/>
    <col min="2029" max="2029" width="16.42578125" style="202" customWidth="1"/>
    <col min="2030" max="2030" width="1.42578125" style="202" customWidth="1"/>
    <col min="2031" max="2031" width="16.42578125" style="202" customWidth="1"/>
    <col min="2032" max="2032" width="1.140625" style="202" customWidth="1"/>
    <col min="2033" max="2033" width="15.7109375" style="202" customWidth="1"/>
    <col min="2034" max="2034" width="1.140625" style="202" customWidth="1"/>
    <col min="2035" max="2035" width="14.140625" style="202" bestFit="1" customWidth="1"/>
    <col min="2036" max="2036" width="1" style="202" customWidth="1"/>
    <col min="2037" max="2037" width="16.140625" style="202" customWidth="1"/>
    <col min="2038" max="2038" width="10.140625" style="202"/>
    <col min="2039" max="2039" width="14.42578125" style="202" bestFit="1" customWidth="1"/>
    <col min="2040" max="2273" width="10.140625" style="202"/>
    <col min="2274" max="2274" width="3" style="202" customWidth="1"/>
    <col min="2275" max="2275" width="53" style="202" customWidth="1"/>
    <col min="2276" max="2276" width="0.7109375" style="202" customWidth="1"/>
    <col min="2277" max="2277" width="9.42578125" style="202" customWidth="1"/>
    <col min="2278" max="2278" width="0.7109375" style="202" customWidth="1"/>
    <col min="2279" max="2279" width="15.140625" style="202" customWidth="1"/>
    <col min="2280" max="2280" width="1.42578125" style="202" customWidth="1"/>
    <col min="2281" max="2281" width="17.85546875" style="202" customWidth="1"/>
    <col min="2282" max="2282" width="1.42578125" style="202" customWidth="1"/>
    <col min="2283" max="2283" width="15.42578125" style="202" customWidth="1"/>
    <col min="2284" max="2284" width="0.85546875" style="202" customWidth="1"/>
    <col min="2285" max="2285" width="16.42578125" style="202" customWidth="1"/>
    <col min="2286" max="2286" width="1.42578125" style="202" customWidth="1"/>
    <col min="2287" max="2287" width="16.42578125" style="202" customWidth="1"/>
    <col min="2288" max="2288" width="1.140625" style="202" customWidth="1"/>
    <col min="2289" max="2289" width="15.7109375" style="202" customWidth="1"/>
    <col min="2290" max="2290" width="1.140625" style="202" customWidth="1"/>
    <col min="2291" max="2291" width="14.140625" style="202" bestFit="1" customWidth="1"/>
    <col min="2292" max="2292" width="1" style="202" customWidth="1"/>
    <col min="2293" max="2293" width="16.140625" style="202" customWidth="1"/>
    <col min="2294" max="2294" width="10.140625" style="202"/>
    <col min="2295" max="2295" width="14.42578125" style="202" bestFit="1" customWidth="1"/>
    <col min="2296" max="2529" width="10.140625" style="202"/>
    <col min="2530" max="2530" width="3" style="202" customWidth="1"/>
    <col min="2531" max="2531" width="53" style="202" customWidth="1"/>
    <col min="2532" max="2532" width="0.7109375" style="202" customWidth="1"/>
    <col min="2533" max="2533" width="9.42578125" style="202" customWidth="1"/>
    <col min="2534" max="2534" width="0.7109375" style="202" customWidth="1"/>
    <col min="2535" max="2535" width="15.140625" style="202" customWidth="1"/>
    <col min="2536" max="2536" width="1.42578125" style="202" customWidth="1"/>
    <col min="2537" max="2537" width="17.85546875" style="202" customWidth="1"/>
    <col min="2538" max="2538" width="1.42578125" style="202" customWidth="1"/>
    <col min="2539" max="2539" width="15.42578125" style="202" customWidth="1"/>
    <col min="2540" max="2540" width="0.85546875" style="202" customWidth="1"/>
    <col min="2541" max="2541" width="16.42578125" style="202" customWidth="1"/>
    <col min="2542" max="2542" width="1.42578125" style="202" customWidth="1"/>
    <col min="2543" max="2543" width="16.42578125" style="202" customWidth="1"/>
    <col min="2544" max="2544" width="1.140625" style="202" customWidth="1"/>
    <col min="2545" max="2545" width="15.7109375" style="202" customWidth="1"/>
    <col min="2546" max="2546" width="1.140625" style="202" customWidth="1"/>
    <col min="2547" max="2547" width="14.140625" style="202" bestFit="1" customWidth="1"/>
    <col min="2548" max="2548" width="1" style="202" customWidth="1"/>
    <col min="2549" max="2549" width="16.140625" style="202" customWidth="1"/>
    <col min="2550" max="2550" width="10.140625" style="202"/>
    <col min="2551" max="2551" width="14.42578125" style="202" bestFit="1" customWidth="1"/>
    <col min="2552" max="2785" width="10.140625" style="202"/>
    <col min="2786" max="2786" width="3" style="202" customWidth="1"/>
    <col min="2787" max="2787" width="53" style="202" customWidth="1"/>
    <col min="2788" max="2788" width="0.7109375" style="202" customWidth="1"/>
    <col min="2789" max="2789" width="9.42578125" style="202" customWidth="1"/>
    <col min="2790" max="2790" width="0.7109375" style="202" customWidth="1"/>
    <col min="2791" max="2791" width="15.140625" style="202" customWidth="1"/>
    <col min="2792" max="2792" width="1.42578125" style="202" customWidth="1"/>
    <col min="2793" max="2793" width="17.85546875" style="202" customWidth="1"/>
    <col min="2794" max="2794" width="1.42578125" style="202" customWidth="1"/>
    <col min="2795" max="2795" width="15.42578125" style="202" customWidth="1"/>
    <col min="2796" max="2796" width="0.85546875" style="202" customWidth="1"/>
    <col min="2797" max="2797" width="16.42578125" style="202" customWidth="1"/>
    <col min="2798" max="2798" width="1.42578125" style="202" customWidth="1"/>
    <col min="2799" max="2799" width="16.42578125" style="202" customWidth="1"/>
    <col min="2800" max="2800" width="1.140625" style="202" customWidth="1"/>
    <col min="2801" max="2801" width="15.7109375" style="202" customWidth="1"/>
    <col min="2802" max="2802" width="1.140625" style="202" customWidth="1"/>
    <col min="2803" max="2803" width="14.140625" style="202" bestFit="1" customWidth="1"/>
    <col min="2804" max="2804" width="1" style="202" customWidth="1"/>
    <col min="2805" max="2805" width="16.140625" style="202" customWidth="1"/>
    <col min="2806" max="2806" width="10.140625" style="202"/>
    <col min="2807" max="2807" width="14.42578125" style="202" bestFit="1" customWidth="1"/>
    <col min="2808" max="3041" width="10.140625" style="202"/>
    <col min="3042" max="3042" width="3" style="202" customWidth="1"/>
    <col min="3043" max="3043" width="53" style="202" customWidth="1"/>
    <col min="3044" max="3044" width="0.7109375" style="202" customWidth="1"/>
    <col min="3045" max="3045" width="9.42578125" style="202" customWidth="1"/>
    <col min="3046" max="3046" width="0.7109375" style="202" customWidth="1"/>
    <col min="3047" max="3047" width="15.140625" style="202" customWidth="1"/>
    <col min="3048" max="3048" width="1.42578125" style="202" customWidth="1"/>
    <col min="3049" max="3049" width="17.85546875" style="202" customWidth="1"/>
    <col min="3050" max="3050" width="1.42578125" style="202" customWidth="1"/>
    <col min="3051" max="3051" width="15.42578125" style="202" customWidth="1"/>
    <col min="3052" max="3052" width="0.85546875" style="202" customWidth="1"/>
    <col min="3053" max="3053" width="16.42578125" style="202" customWidth="1"/>
    <col min="3054" max="3054" width="1.42578125" style="202" customWidth="1"/>
    <col min="3055" max="3055" width="16.42578125" style="202" customWidth="1"/>
    <col min="3056" max="3056" width="1.140625" style="202" customWidth="1"/>
    <col min="3057" max="3057" width="15.7109375" style="202" customWidth="1"/>
    <col min="3058" max="3058" width="1.140625" style="202" customWidth="1"/>
    <col min="3059" max="3059" width="14.140625" style="202" bestFit="1" customWidth="1"/>
    <col min="3060" max="3060" width="1" style="202" customWidth="1"/>
    <col min="3061" max="3061" width="16.140625" style="202" customWidth="1"/>
    <col min="3062" max="3062" width="10.140625" style="202"/>
    <col min="3063" max="3063" width="14.42578125" style="202" bestFit="1" customWidth="1"/>
    <col min="3064" max="3297" width="10.140625" style="202"/>
    <col min="3298" max="3298" width="3" style="202" customWidth="1"/>
    <col min="3299" max="3299" width="53" style="202" customWidth="1"/>
    <col min="3300" max="3300" width="0.7109375" style="202" customWidth="1"/>
    <col min="3301" max="3301" width="9.42578125" style="202" customWidth="1"/>
    <col min="3302" max="3302" width="0.7109375" style="202" customWidth="1"/>
    <col min="3303" max="3303" width="15.140625" style="202" customWidth="1"/>
    <col min="3304" max="3304" width="1.42578125" style="202" customWidth="1"/>
    <col min="3305" max="3305" width="17.85546875" style="202" customWidth="1"/>
    <col min="3306" max="3306" width="1.42578125" style="202" customWidth="1"/>
    <col min="3307" max="3307" width="15.42578125" style="202" customWidth="1"/>
    <col min="3308" max="3308" width="0.85546875" style="202" customWidth="1"/>
    <col min="3309" max="3309" width="16.42578125" style="202" customWidth="1"/>
    <col min="3310" max="3310" width="1.42578125" style="202" customWidth="1"/>
    <col min="3311" max="3311" width="16.42578125" style="202" customWidth="1"/>
    <col min="3312" max="3312" width="1.140625" style="202" customWidth="1"/>
    <col min="3313" max="3313" width="15.7109375" style="202" customWidth="1"/>
    <col min="3314" max="3314" width="1.140625" style="202" customWidth="1"/>
    <col min="3315" max="3315" width="14.140625" style="202" bestFit="1" customWidth="1"/>
    <col min="3316" max="3316" width="1" style="202" customWidth="1"/>
    <col min="3317" max="3317" width="16.140625" style="202" customWidth="1"/>
    <col min="3318" max="3318" width="10.140625" style="202"/>
    <col min="3319" max="3319" width="14.42578125" style="202" bestFit="1" customWidth="1"/>
    <col min="3320" max="3553" width="10.140625" style="202"/>
    <col min="3554" max="3554" width="3" style="202" customWidth="1"/>
    <col min="3555" max="3555" width="53" style="202" customWidth="1"/>
    <col min="3556" max="3556" width="0.7109375" style="202" customWidth="1"/>
    <col min="3557" max="3557" width="9.42578125" style="202" customWidth="1"/>
    <col min="3558" max="3558" width="0.7109375" style="202" customWidth="1"/>
    <col min="3559" max="3559" width="15.140625" style="202" customWidth="1"/>
    <col min="3560" max="3560" width="1.42578125" style="202" customWidth="1"/>
    <col min="3561" max="3561" width="17.85546875" style="202" customWidth="1"/>
    <col min="3562" max="3562" width="1.42578125" style="202" customWidth="1"/>
    <col min="3563" max="3563" width="15.42578125" style="202" customWidth="1"/>
    <col min="3564" max="3564" width="0.85546875" style="202" customWidth="1"/>
    <col min="3565" max="3565" width="16.42578125" style="202" customWidth="1"/>
    <col min="3566" max="3566" width="1.42578125" style="202" customWidth="1"/>
    <col min="3567" max="3567" width="16.42578125" style="202" customWidth="1"/>
    <col min="3568" max="3568" width="1.140625" style="202" customWidth="1"/>
    <col min="3569" max="3569" width="15.7109375" style="202" customWidth="1"/>
    <col min="3570" max="3570" width="1.140625" style="202" customWidth="1"/>
    <col min="3571" max="3571" width="14.140625" style="202" bestFit="1" customWidth="1"/>
    <col min="3572" max="3572" width="1" style="202" customWidth="1"/>
    <col min="3573" max="3573" width="16.140625" style="202" customWidth="1"/>
    <col min="3574" max="3574" width="10.140625" style="202"/>
    <col min="3575" max="3575" width="14.42578125" style="202" bestFit="1" customWidth="1"/>
    <col min="3576" max="3809" width="10.140625" style="202"/>
    <col min="3810" max="3810" width="3" style="202" customWidth="1"/>
    <col min="3811" max="3811" width="53" style="202" customWidth="1"/>
    <col min="3812" max="3812" width="0.7109375" style="202" customWidth="1"/>
    <col min="3813" max="3813" width="9.42578125" style="202" customWidth="1"/>
    <col min="3814" max="3814" width="0.7109375" style="202" customWidth="1"/>
    <col min="3815" max="3815" width="15.140625" style="202" customWidth="1"/>
    <col min="3816" max="3816" width="1.42578125" style="202" customWidth="1"/>
    <col min="3817" max="3817" width="17.85546875" style="202" customWidth="1"/>
    <col min="3818" max="3818" width="1.42578125" style="202" customWidth="1"/>
    <col min="3819" max="3819" width="15.42578125" style="202" customWidth="1"/>
    <col min="3820" max="3820" width="0.85546875" style="202" customWidth="1"/>
    <col min="3821" max="3821" width="16.42578125" style="202" customWidth="1"/>
    <col min="3822" max="3822" width="1.42578125" style="202" customWidth="1"/>
    <col min="3823" max="3823" width="16.42578125" style="202" customWidth="1"/>
    <col min="3824" max="3824" width="1.140625" style="202" customWidth="1"/>
    <col min="3825" max="3825" width="15.7109375" style="202" customWidth="1"/>
    <col min="3826" max="3826" width="1.140625" style="202" customWidth="1"/>
    <col min="3827" max="3827" width="14.140625" style="202" bestFit="1" customWidth="1"/>
    <col min="3828" max="3828" width="1" style="202" customWidth="1"/>
    <col min="3829" max="3829" width="16.140625" style="202" customWidth="1"/>
    <col min="3830" max="3830" width="10.140625" style="202"/>
    <col min="3831" max="3831" width="14.42578125" style="202" bestFit="1" customWidth="1"/>
    <col min="3832" max="4065" width="10.140625" style="202"/>
    <col min="4066" max="4066" width="3" style="202" customWidth="1"/>
    <col min="4067" max="4067" width="53" style="202" customWidth="1"/>
    <col min="4068" max="4068" width="0.7109375" style="202" customWidth="1"/>
    <col min="4069" max="4069" width="9.42578125" style="202" customWidth="1"/>
    <col min="4070" max="4070" width="0.7109375" style="202" customWidth="1"/>
    <col min="4071" max="4071" width="15.140625" style="202" customWidth="1"/>
    <col min="4072" max="4072" width="1.42578125" style="202" customWidth="1"/>
    <col min="4073" max="4073" width="17.85546875" style="202" customWidth="1"/>
    <col min="4074" max="4074" width="1.42578125" style="202" customWidth="1"/>
    <col min="4075" max="4075" width="15.42578125" style="202" customWidth="1"/>
    <col min="4076" max="4076" width="0.85546875" style="202" customWidth="1"/>
    <col min="4077" max="4077" width="16.42578125" style="202" customWidth="1"/>
    <col min="4078" max="4078" width="1.42578125" style="202" customWidth="1"/>
    <col min="4079" max="4079" width="16.42578125" style="202" customWidth="1"/>
    <col min="4080" max="4080" width="1.140625" style="202" customWidth="1"/>
    <col min="4081" max="4081" width="15.7109375" style="202" customWidth="1"/>
    <col min="4082" max="4082" width="1.140625" style="202" customWidth="1"/>
    <col min="4083" max="4083" width="14.140625" style="202" bestFit="1" customWidth="1"/>
    <col min="4084" max="4084" width="1" style="202" customWidth="1"/>
    <col min="4085" max="4085" width="16.140625" style="202" customWidth="1"/>
    <col min="4086" max="4086" width="10.140625" style="202"/>
    <col min="4087" max="4087" width="14.42578125" style="202" bestFit="1" customWidth="1"/>
    <col min="4088" max="4321" width="10.140625" style="202"/>
    <col min="4322" max="4322" width="3" style="202" customWidth="1"/>
    <col min="4323" max="4323" width="53" style="202" customWidth="1"/>
    <col min="4324" max="4324" width="0.7109375" style="202" customWidth="1"/>
    <col min="4325" max="4325" width="9.42578125" style="202" customWidth="1"/>
    <col min="4326" max="4326" width="0.7109375" style="202" customWidth="1"/>
    <col min="4327" max="4327" width="15.140625" style="202" customWidth="1"/>
    <col min="4328" max="4328" width="1.42578125" style="202" customWidth="1"/>
    <col min="4329" max="4329" width="17.85546875" style="202" customWidth="1"/>
    <col min="4330" max="4330" width="1.42578125" style="202" customWidth="1"/>
    <col min="4331" max="4331" width="15.42578125" style="202" customWidth="1"/>
    <col min="4332" max="4332" width="0.85546875" style="202" customWidth="1"/>
    <col min="4333" max="4333" width="16.42578125" style="202" customWidth="1"/>
    <col min="4334" max="4334" width="1.42578125" style="202" customWidth="1"/>
    <col min="4335" max="4335" width="16.42578125" style="202" customWidth="1"/>
    <col min="4336" max="4336" width="1.140625" style="202" customWidth="1"/>
    <col min="4337" max="4337" width="15.7109375" style="202" customWidth="1"/>
    <col min="4338" max="4338" width="1.140625" style="202" customWidth="1"/>
    <col min="4339" max="4339" width="14.140625" style="202" bestFit="1" customWidth="1"/>
    <col min="4340" max="4340" width="1" style="202" customWidth="1"/>
    <col min="4341" max="4341" width="16.140625" style="202" customWidth="1"/>
    <col min="4342" max="4342" width="10.140625" style="202"/>
    <col min="4343" max="4343" width="14.42578125" style="202" bestFit="1" customWidth="1"/>
    <col min="4344" max="4577" width="10.140625" style="202"/>
    <col min="4578" max="4578" width="3" style="202" customWidth="1"/>
    <col min="4579" max="4579" width="53" style="202" customWidth="1"/>
    <col min="4580" max="4580" width="0.7109375" style="202" customWidth="1"/>
    <col min="4581" max="4581" width="9.42578125" style="202" customWidth="1"/>
    <col min="4582" max="4582" width="0.7109375" style="202" customWidth="1"/>
    <col min="4583" max="4583" width="15.140625" style="202" customWidth="1"/>
    <col min="4584" max="4584" width="1.42578125" style="202" customWidth="1"/>
    <col min="4585" max="4585" width="17.85546875" style="202" customWidth="1"/>
    <col min="4586" max="4586" width="1.42578125" style="202" customWidth="1"/>
    <col min="4587" max="4587" width="15.42578125" style="202" customWidth="1"/>
    <col min="4588" max="4588" width="0.85546875" style="202" customWidth="1"/>
    <col min="4589" max="4589" width="16.42578125" style="202" customWidth="1"/>
    <col min="4590" max="4590" width="1.42578125" style="202" customWidth="1"/>
    <col min="4591" max="4591" width="16.42578125" style="202" customWidth="1"/>
    <col min="4592" max="4592" width="1.140625" style="202" customWidth="1"/>
    <col min="4593" max="4593" width="15.7109375" style="202" customWidth="1"/>
    <col min="4594" max="4594" width="1.140625" style="202" customWidth="1"/>
    <col min="4595" max="4595" width="14.140625" style="202" bestFit="1" customWidth="1"/>
    <col min="4596" max="4596" width="1" style="202" customWidth="1"/>
    <col min="4597" max="4597" width="16.140625" style="202" customWidth="1"/>
    <col min="4598" max="4598" width="10.140625" style="202"/>
    <col min="4599" max="4599" width="14.42578125" style="202" bestFit="1" customWidth="1"/>
    <col min="4600" max="4833" width="10.140625" style="202"/>
    <col min="4834" max="4834" width="3" style="202" customWidth="1"/>
    <col min="4835" max="4835" width="53" style="202" customWidth="1"/>
    <col min="4836" max="4836" width="0.7109375" style="202" customWidth="1"/>
    <col min="4837" max="4837" width="9.42578125" style="202" customWidth="1"/>
    <col min="4838" max="4838" width="0.7109375" style="202" customWidth="1"/>
    <col min="4839" max="4839" width="15.140625" style="202" customWidth="1"/>
    <col min="4840" max="4840" width="1.42578125" style="202" customWidth="1"/>
    <col min="4841" max="4841" width="17.85546875" style="202" customWidth="1"/>
    <col min="4842" max="4842" width="1.42578125" style="202" customWidth="1"/>
    <col min="4843" max="4843" width="15.42578125" style="202" customWidth="1"/>
    <col min="4844" max="4844" width="0.85546875" style="202" customWidth="1"/>
    <col min="4845" max="4845" width="16.42578125" style="202" customWidth="1"/>
    <col min="4846" max="4846" width="1.42578125" style="202" customWidth="1"/>
    <col min="4847" max="4847" width="16.42578125" style="202" customWidth="1"/>
    <col min="4848" max="4848" width="1.140625" style="202" customWidth="1"/>
    <col min="4849" max="4849" width="15.7109375" style="202" customWidth="1"/>
    <col min="4850" max="4850" width="1.140625" style="202" customWidth="1"/>
    <col min="4851" max="4851" width="14.140625" style="202" bestFit="1" customWidth="1"/>
    <col min="4852" max="4852" width="1" style="202" customWidth="1"/>
    <col min="4853" max="4853" width="16.140625" style="202" customWidth="1"/>
    <col min="4854" max="4854" width="10.140625" style="202"/>
    <col min="4855" max="4855" width="14.42578125" style="202" bestFit="1" customWidth="1"/>
    <col min="4856" max="5089" width="10.140625" style="202"/>
    <col min="5090" max="5090" width="3" style="202" customWidth="1"/>
    <col min="5091" max="5091" width="53" style="202" customWidth="1"/>
    <col min="5092" max="5092" width="0.7109375" style="202" customWidth="1"/>
    <col min="5093" max="5093" width="9.42578125" style="202" customWidth="1"/>
    <col min="5094" max="5094" width="0.7109375" style="202" customWidth="1"/>
    <col min="5095" max="5095" width="15.140625" style="202" customWidth="1"/>
    <col min="5096" max="5096" width="1.42578125" style="202" customWidth="1"/>
    <col min="5097" max="5097" width="17.85546875" style="202" customWidth="1"/>
    <col min="5098" max="5098" width="1.42578125" style="202" customWidth="1"/>
    <col min="5099" max="5099" width="15.42578125" style="202" customWidth="1"/>
    <col min="5100" max="5100" width="0.85546875" style="202" customWidth="1"/>
    <col min="5101" max="5101" width="16.42578125" style="202" customWidth="1"/>
    <col min="5102" max="5102" width="1.42578125" style="202" customWidth="1"/>
    <col min="5103" max="5103" width="16.42578125" style="202" customWidth="1"/>
    <col min="5104" max="5104" width="1.140625" style="202" customWidth="1"/>
    <col min="5105" max="5105" width="15.7109375" style="202" customWidth="1"/>
    <col min="5106" max="5106" width="1.140625" style="202" customWidth="1"/>
    <col min="5107" max="5107" width="14.140625" style="202" bestFit="1" customWidth="1"/>
    <col min="5108" max="5108" width="1" style="202" customWidth="1"/>
    <col min="5109" max="5109" width="16.140625" style="202" customWidth="1"/>
    <col min="5110" max="5110" width="10.140625" style="202"/>
    <col min="5111" max="5111" width="14.42578125" style="202" bestFit="1" customWidth="1"/>
    <col min="5112" max="5345" width="10.140625" style="202"/>
    <col min="5346" max="5346" width="3" style="202" customWidth="1"/>
    <col min="5347" max="5347" width="53" style="202" customWidth="1"/>
    <col min="5348" max="5348" width="0.7109375" style="202" customWidth="1"/>
    <col min="5349" max="5349" width="9.42578125" style="202" customWidth="1"/>
    <col min="5350" max="5350" width="0.7109375" style="202" customWidth="1"/>
    <col min="5351" max="5351" width="15.140625" style="202" customWidth="1"/>
    <col min="5352" max="5352" width="1.42578125" style="202" customWidth="1"/>
    <col min="5353" max="5353" width="17.85546875" style="202" customWidth="1"/>
    <col min="5354" max="5354" width="1.42578125" style="202" customWidth="1"/>
    <col min="5355" max="5355" width="15.42578125" style="202" customWidth="1"/>
    <col min="5356" max="5356" width="0.85546875" style="202" customWidth="1"/>
    <col min="5357" max="5357" width="16.42578125" style="202" customWidth="1"/>
    <col min="5358" max="5358" width="1.42578125" style="202" customWidth="1"/>
    <col min="5359" max="5359" width="16.42578125" style="202" customWidth="1"/>
    <col min="5360" max="5360" width="1.140625" style="202" customWidth="1"/>
    <col min="5361" max="5361" width="15.7109375" style="202" customWidth="1"/>
    <col min="5362" max="5362" width="1.140625" style="202" customWidth="1"/>
    <col min="5363" max="5363" width="14.140625" style="202" bestFit="1" customWidth="1"/>
    <col min="5364" max="5364" width="1" style="202" customWidth="1"/>
    <col min="5365" max="5365" width="16.140625" style="202" customWidth="1"/>
    <col min="5366" max="5366" width="10.140625" style="202"/>
    <col min="5367" max="5367" width="14.42578125" style="202" bestFit="1" customWidth="1"/>
    <col min="5368" max="5601" width="10.140625" style="202"/>
    <col min="5602" max="5602" width="3" style="202" customWidth="1"/>
    <col min="5603" max="5603" width="53" style="202" customWidth="1"/>
    <col min="5604" max="5604" width="0.7109375" style="202" customWidth="1"/>
    <col min="5605" max="5605" width="9.42578125" style="202" customWidth="1"/>
    <col min="5606" max="5606" width="0.7109375" style="202" customWidth="1"/>
    <col min="5607" max="5607" width="15.140625" style="202" customWidth="1"/>
    <col min="5608" max="5608" width="1.42578125" style="202" customWidth="1"/>
    <col min="5609" max="5609" width="17.85546875" style="202" customWidth="1"/>
    <col min="5610" max="5610" width="1.42578125" style="202" customWidth="1"/>
    <col min="5611" max="5611" width="15.42578125" style="202" customWidth="1"/>
    <col min="5612" max="5612" width="0.85546875" style="202" customWidth="1"/>
    <col min="5613" max="5613" width="16.42578125" style="202" customWidth="1"/>
    <col min="5614" max="5614" width="1.42578125" style="202" customWidth="1"/>
    <col min="5615" max="5615" width="16.42578125" style="202" customWidth="1"/>
    <col min="5616" max="5616" width="1.140625" style="202" customWidth="1"/>
    <col min="5617" max="5617" width="15.7109375" style="202" customWidth="1"/>
    <col min="5618" max="5618" width="1.140625" style="202" customWidth="1"/>
    <col min="5619" max="5619" width="14.140625" style="202" bestFit="1" customWidth="1"/>
    <col min="5620" max="5620" width="1" style="202" customWidth="1"/>
    <col min="5621" max="5621" width="16.140625" style="202" customWidth="1"/>
    <col min="5622" max="5622" width="10.140625" style="202"/>
    <col min="5623" max="5623" width="14.42578125" style="202" bestFit="1" customWidth="1"/>
    <col min="5624" max="5857" width="10.140625" style="202"/>
    <col min="5858" max="5858" width="3" style="202" customWidth="1"/>
    <col min="5859" max="5859" width="53" style="202" customWidth="1"/>
    <col min="5860" max="5860" width="0.7109375" style="202" customWidth="1"/>
    <col min="5861" max="5861" width="9.42578125" style="202" customWidth="1"/>
    <col min="5862" max="5862" width="0.7109375" style="202" customWidth="1"/>
    <col min="5863" max="5863" width="15.140625" style="202" customWidth="1"/>
    <col min="5864" max="5864" width="1.42578125" style="202" customWidth="1"/>
    <col min="5865" max="5865" width="17.85546875" style="202" customWidth="1"/>
    <col min="5866" max="5866" width="1.42578125" style="202" customWidth="1"/>
    <col min="5867" max="5867" width="15.42578125" style="202" customWidth="1"/>
    <col min="5868" max="5868" width="0.85546875" style="202" customWidth="1"/>
    <col min="5869" max="5869" width="16.42578125" style="202" customWidth="1"/>
    <col min="5870" max="5870" width="1.42578125" style="202" customWidth="1"/>
    <col min="5871" max="5871" width="16.42578125" style="202" customWidth="1"/>
    <col min="5872" max="5872" width="1.140625" style="202" customWidth="1"/>
    <col min="5873" max="5873" width="15.7109375" style="202" customWidth="1"/>
    <col min="5874" max="5874" width="1.140625" style="202" customWidth="1"/>
    <col min="5875" max="5875" width="14.140625" style="202" bestFit="1" customWidth="1"/>
    <col min="5876" max="5876" width="1" style="202" customWidth="1"/>
    <col min="5877" max="5877" width="16.140625" style="202" customWidth="1"/>
    <col min="5878" max="5878" width="10.140625" style="202"/>
    <col min="5879" max="5879" width="14.42578125" style="202" bestFit="1" customWidth="1"/>
    <col min="5880" max="6113" width="10.140625" style="202"/>
    <col min="6114" max="6114" width="3" style="202" customWidth="1"/>
    <col min="6115" max="6115" width="53" style="202" customWidth="1"/>
    <col min="6116" max="6116" width="0.7109375" style="202" customWidth="1"/>
    <col min="6117" max="6117" width="9.42578125" style="202" customWidth="1"/>
    <col min="6118" max="6118" width="0.7109375" style="202" customWidth="1"/>
    <col min="6119" max="6119" width="15.140625" style="202" customWidth="1"/>
    <col min="6120" max="6120" width="1.42578125" style="202" customWidth="1"/>
    <col min="6121" max="6121" width="17.85546875" style="202" customWidth="1"/>
    <col min="6122" max="6122" width="1.42578125" style="202" customWidth="1"/>
    <col min="6123" max="6123" width="15.42578125" style="202" customWidth="1"/>
    <col min="6124" max="6124" width="0.85546875" style="202" customWidth="1"/>
    <col min="6125" max="6125" width="16.42578125" style="202" customWidth="1"/>
    <col min="6126" max="6126" width="1.42578125" style="202" customWidth="1"/>
    <col min="6127" max="6127" width="16.42578125" style="202" customWidth="1"/>
    <col min="6128" max="6128" width="1.140625" style="202" customWidth="1"/>
    <col min="6129" max="6129" width="15.7109375" style="202" customWidth="1"/>
    <col min="6130" max="6130" width="1.140625" style="202" customWidth="1"/>
    <col min="6131" max="6131" width="14.140625" style="202" bestFit="1" customWidth="1"/>
    <col min="6132" max="6132" width="1" style="202" customWidth="1"/>
    <col min="6133" max="6133" width="16.140625" style="202" customWidth="1"/>
    <col min="6134" max="6134" width="10.140625" style="202"/>
    <col min="6135" max="6135" width="14.42578125" style="202" bestFit="1" customWidth="1"/>
    <col min="6136" max="6369" width="10.140625" style="202"/>
    <col min="6370" max="6370" width="3" style="202" customWidth="1"/>
    <col min="6371" max="6371" width="53" style="202" customWidth="1"/>
    <col min="6372" max="6372" width="0.7109375" style="202" customWidth="1"/>
    <col min="6373" max="6373" width="9.42578125" style="202" customWidth="1"/>
    <col min="6374" max="6374" width="0.7109375" style="202" customWidth="1"/>
    <col min="6375" max="6375" width="15.140625" style="202" customWidth="1"/>
    <col min="6376" max="6376" width="1.42578125" style="202" customWidth="1"/>
    <col min="6377" max="6377" width="17.85546875" style="202" customWidth="1"/>
    <col min="6378" max="6378" width="1.42578125" style="202" customWidth="1"/>
    <col min="6379" max="6379" width="15.42578125" style="202" customWidth="1"/>
    <col min="6380" max="6380" width="0.85546875" style="202" customWidth="1"/>
    <col min="6381" max="6381" width="16.42578125" style="202" customWidth="1"/>
    <col min="6382" max="6382" width="1.42578125" style="202" customWidth="1"/>
    <col min="6383" max="6383" width="16.42578125" style="202" customWidth="1"/>
    <col min="6384" max="6384" width="1.140625" style="202" customWidth="1"/>
    <col min="6385" max="6385" width="15.7109375" style="202" customWidth="1"/>
    <col min="6386" max="6386" width="1.140625" style="202" customWidth="1"/>
    <col min="6387" max="6387" width="14.140625" style="202" bestFit="1" customWidth="1"/>
    <col min="6388" max="6388" width="1" style="202" customWidth="1"/>
    <col min="6389" max="6389" width="16.140625" style="202" customWidth="1"/>
    <col min="6390" max="6390" width="10.140625" style="202"/>
    <col min="6391" max="6391" width="14.42578125" style="202" bestFit="1" customWidth="1"/>
    <col min="6392" max="6625" width="10.140625" style="202"/>
    <col min="6626" max="6626" width="3" style="202" customWidth="1"/>
    <col min="6627" max="6627" width="53" style="202" customWidth="1"/>
    <col min="6628" max="6628" width="0.7109375" style="202" customWidth="1"/>
    <col min="6629" max="6629" width="9.42578125" style="202" customWidth="1"/>
    <col min="6630" max="6630" width="0.7109375" style="202" customWidth="1"/>
    <col min="6631" max="6631" width="15.140625" style="202" customWidth="1"/>
    <col min="6632" max="6632" width="1.42578125" style="202" customWidth="1"/>
    <col min="6633" max="6633" width="17.85546875" style="202" customWidth="1"/>
    <col min="6634" max="6634" width="1.42578125" style="202" customWidth="1"/>
    <col min="6635" max="6635" width="15.42578125" style="202" customWidth="1"/>
    <col min="6636" max="6636" width="0.85546875" style="202" customWidth="1"/>
    <col min="6637" max="6637" width="16.42578125" style="202" customWidth="1"/>
    <col min="6638" max="6638" width="1.42578125" style="202" customWidth="1"/>
    <col min="6639" max="6639" width="16.42578125" style="202" customWidth="1"/>
    <col min="6640" max="6640" width="1.140625" style="202" customWidth="1"/>
    <col min="6641" max="6641" width="15.7109375" style="202" customWidth="1"/>
    <col min="6642" max="6642" width="1.140625" style="202" customWidth="1"/>
    <col min="6643" max="6643" width="14.140625" style="202" bestFit="1" customWidth="1"/>
    <col min="6644" max="6644" width="1" style="202" customWidth="1"/>
    <col min="6645" max="6645" width="16.140625" style="202" customWidth="1"/>
    <col min="6646" max="6646" width="10.140625" style="202"/>
    <col min="6647" max="6647" width="14.42578125" style="202" bestFit="1" customWidth="1"/>
    <col min="6648" max="6881" width="10.140625" style="202"/>
    <col min="6882" max="6882" width="3" style="202" customWidth="1"/>
    <col min="6883" max="6883" width="53" style="202" customWidth="1"/>
    <col min="6884" max="6884" width="0.7109375" style="202" customWidth="1"/>
    <col min="6885" max="6885" width="9.42578125" style="202" customWidth="1"/>
    <col min="6886" max="6886" width="0.7109375" style="202" customWidth="1"/>
    <col min="6887" max="6887" width="15.140625" style="202" customWidth="1"/>
    <col min="6888" max="6888" width="1.42578125" style="202" customWidth="1"/>
    <col min="6889" max="6889" width="17.85546875" style="202" customWidth="1"/>
    <col min="6890" max="6890" width="1.42578125" style="202" customWidth="1"/>
    <col min="6891" max="6891" width="15.42578125" style="202" customWidth="1"/>
    <col min="6892" max="6892" width="0.85546875" style="202" customWidth="1"/>
    <col min="6893" max="6893" width="16.42578125" style="202" customWidth="1"/>
    <col min="6894" max="6894" width="1.42578125" style="202" customWidth="1"/>
    <col min="6895" max="6895" width="16.42578125" style="202" customWidth="1"/>
    <col min="6896" max="6896" width="1.140625" style="202" customWidth="1"/>
    <col min="6897" max="6897" width="15.7109375" style="202" customWidth="1"/>
    <col min="6898" max="6898" width="1.140625" style="202" customWidth="1"/>
    <col min="6899" max="6899" width="14.140625" style="202" bestFit="1" customWidth="1"/>
    <col min="6900" max="6900" width="1" style="202" customWidth="1"/>
    <col min="6901" max="6901" width="16.140625" style="202" customWidth="1"/>
    <col min="6902" max="6902" width="10.140625" style="202"/>
    <col min="6903" max="6903" width="14.42578125" style="202" bestFit="1" customWidth="1"/>
    <col min="6904" max="7137" width="10.140625" style="202"/>
    <col min="7138" max="7138" width="3" style="202" customWidth="1"/>
    <col min="7139" max="7139" width="53" style="202" customWidth="1"/>
    <col min="7140" max="7140" width="0.7109375" style="202" customWidth="1"/>
    <col min="7141" max="7141" width="9.42578125" style="202" customWidth="1"/>
    <col min="7142" max="7142" width="0.7109375" style="202" customWidth="1"/>
    <col min="7143" max="7143" width="15.140625" style="202" customWidth="1"/>
    <col min="7144" max="7144" width="1.42578125" style="202" customWidth="1"/>
    <col min="7145" max="7145" width="17.85546875" style="202" customWidth="1"/>
    <col min="7146" max="7146" width="1.42578125" style="202" customWidth="1"/>
    <col min="7147" max="7147" width="15.42578125" style="202" customWidth="1"/>
    <col min="7148" max="7148" width="0.85546875" style="202" customWidth="1"/>
    <col min="7149" max="7149" width="16.42578125" style="202" customWidth="1"/>
    <col min="7150" max="7150" width="1.42578125" style="202" customWidth="1"/>
    <col min="7151" max="7151" width="16.42578125" style="202" customWidth="1"/>
    <col min="7152" max="7152" width="1.140625" style="202" customWidth="1"/>
    <col min="7153" max="7153" width="15.7109375" style="202" customWidth="1"/>
    <col min="7154" max="7154" width="1.140625" style="202" customWidth="1"/>
    <col min="7155" max="7155" width="14.140625" style="202" bestFit="1" customWidth="1"/>
    <col min="7156" max="7156" width="1" style="202" customWidth="1"/>
    <col min="7157" max="7157" width="16.140625" style="202" customWidth="1"/>
    <col min="7158" max="7158" width="10.140625" style="202"/>
    <col min="7159" max="7159" width="14.42578125" style="202" bestFit="1" customWidth="1"/>
    <col min="7160" max="7393" width="10.140625" style="202"/>
    <col min="7394" max="7394" width="3" style="202" customWidth="1"/>
    <col min="7395" max="7395" width="53" style="202" customWidth="1"/>
    <col min="7396" max="7396" width="0.7109375" style="202" customWidth="1"/>
    <col min="7397" max="7397" width="9.42578125" style="202" customWidth="1"/>
    <col min="7398" max="7398" width="0.7109375" style="202" customWidth="1"/>
    <col min="7399" max="7399" width="15.140625" style="202" customWidth="1"/>
    <col min="7400" max="7400" width="1.42578125" style="202" customWidth="1"/>
    <col min="7401" max="7401" width="17.85546875" style="202" customWidth="1"/>
    <col min="7402" max="7402" width="1.42578125" style="202" customWidth="1"/>
    <col min="7403" max="7403" width="15.42578125" style="202" customWidth="1"/>
    <col min="7404" max="7404" width="0.85546875" style="202" customWidth="1"/>
    <col min="7405" max="7405" width="16.42578125" style="202" customWidth="1"/>
    <col min="7406" max="7406" width="1.42578125" style="202" customWidth="1"/>
    <col min="7407" max="7407" width="16.42578125" style="202" customWidth="1"/>
    <col min="7408" max="7408" width="1.140625" style="202" customWidth="1"/>
    <col min="7409" max="7409" width="15.7109375" style="202" customWidth="1"/>
    <col min="7410" max="7410" width="1.140625" style="202" customWidth="1"/>
    <col min="7411" max="7411" width="14.140625" style="202" bestFit="1" customWidth="1"/>
    <col min="7412" max="7412" width="1" style="202" customWidth="1"/>
    <col min="7413" max="7413" width="16.140625" style="202" customWidth="1"/>
    <col min="7414" max="7414" width="10.140625" style="202"/>
    <col min="7415" max="7415" width="14.42578125" style="202" bestFit="1" customWidth="1"/>
    <col min="7416" max="7649" width="10.140625" style="202"/>
    <col min="7650" max="7650" width="3" style="202" customWidth="1"/>
    <col min="7651" max="7651" width="53" style="202" customWidth="1"/>
    <col min="7652" max="7652" width="0.7109375" style="202" customWidth="1"/>
    <col min="7653" max="7653" width="9.42578125" style="202" customWidth="1"/>
    <col min="7654" max="7654" width="0.7109375" style="202" customWidth="1"/>
    <col min="7655" max="7655" width="15.140625" style="202" customWidth="1"/>
    <col min="7656" max="7656" width="1.42578125" style="202" customWidth="1"/>
    <col min="7657" max="7657" width="17.85546875" style="202" customWidth="1"/>
    <col min="7658" max="7658" width="1.42578125" style="202" customWidth="1"/>
    <col min="7659" max="7659" width="15.42578125" style="202" customWidth="1"/>
    <col min="7660" max="7660" width="0.85546875" style="202" customWidth="1"/>
    <col min="7661" max="7661" width="16.42578125" style="202" customWidth="1"/>
    <col min="7662" max="7662" width="1.42578125" style="202" customWidth="1"/>
    <col min="7663" max="7663" width="16.42578125" style="202" customWidth="1"/>
    <col min="7664" max="7664" width="1.140625" style="202" customWidth="1"/>
    <col min="7665" max="7665" width="15.7109375" style="202" customWidth="1"/>
    <col min="7666" max="7666" width="1.140625" style="202" customWidth="1"/>
    <col min="7667" max="7667" width="14.140625" style="202" bestFit="1" customWidth="1"/>
    <col min="7668" max="7668" width="1" style="202" customWidth="1"/>
    <col min="7669" max="7669" width="16.140625" style="202" customWidth="1"/>
    <col min="7670" max="7670" width="10.140625" style="202"/>
    <col min="7671" max="7671" width="14.42578125" style="202" bestFit="1" customWidth="1"/>
    <col min="7672" max="7905" width="10.140625" style="202"/>
    <col min="7906" max="7906" width="3" style="202" customWidth="1"/>
    <col min="7907" max="7907" width="53" style="202" customWidth="1"/>
    <col min="7908" max="7908" width="0.7109375" style="202" customWidth="1"/>
    <col min="7909" max="7909" width="9.42578125" style="202" customWidth="1"/>
    <col min="7910" max="7910" width="0.7109375" style="202" customWidth="1"/>
    <col min="7911" max="7911" width="15.140625" style="202" customWidth="1"/>
    <col min="7912" max="7912" width="1.42578125" style="202" customWidth="1"/>
    <col min="7913" max="7913" width="17.85546875" style="202" customWidth="1"/>
    <col min="7914" max="7914" width="1.42578125" style="202" customWidth="1"/>
    <col min="7915" max="7915" width="15.42578125" style="202" customWidth="1"/>
    <col min="7916" max="7916" width="0.85546875" style="202" customWidth="1"/>
    <col min="7917" max="7917" width="16.42578125" style="202" customWidth="1"/>
    <col min="7918" max="7918" width="1.42578125" style="202" customWidth="1"/>
    <col min="7919" max="7919" width="16.42578125" style="202" customWidth="1"/>
    <col min="7920" max="7920" width="1.140625" style="202" customWidth="1"/>
    <col min="7921" max="7921" width="15.7109375" style="202" customWidth="1"/>
    <col min="7922" max="7922" width="1.140625" style="202" customWidth="1"/>
    <col min="7923" max="7923" width="14.140625" style="202" bestFit="1" customWidth="1"/>
    <col min="7924" max="7924" width="1" style="202" customWidth="1"/>
    <col min="7925" max="7925" width="16.140625" style="202" customWidth="1"/>
    <col min="7926" max="7926" width="10.140625" style="202"/>
    <col min="7927" max="7927" width="14.42578125" style="202" bestFit="1" customWidth="1"/>
    <col min="7928" max="8161" width="10.140625" style="202"/>
    <col min="8162" max="8162" width="3" style="202" customWidth="1"/>
    <col min="8163" max="8163" width="53" style="202" customWidth="1"/>
    <col min="8164" max="8164" width="0.7109375" style="202" customWidth="1"/>
    <col min="8165" max="8165" width="9.42578125" style="202" customWidth="1"/>
    <col min="8166" max="8166" width="0.7109375" style="202" customWidth="1"/>
    <col min="8167" max="8167" width="15.140625" style="202" customWidth="1"/>
    <col min="8168" max="8168" width="1.42578125" style="202" customWidth="1"/>
    <col min="8169" max="8169" width="17.85546875" style="202" customWidth="1"/>
    <col min="8170" max="8170" width="1.42578125" style="202" customWidth="1"/>
    <col min="8171" max="8171" width="15.42578125" style="202" customWidth="1"/>
    <col min="8172" max="8172" width="0.85546875" style="202" customWidth="1"/>
    <col min="8173" max="8173" width="16.42578125" style="202" customWidth="1"/>
    <col min="8174" max="8174" width="1.42578125" style="202" customWidth="1"/>
    <col min="8175" max="8175" width="16.42578125" style="202" customWidth="1"/>
    <col min="8176" max="8176" width="1.140625" style="202" customWidth="1"/>
    <col min="8177" max="8177" width="15.7109375" style="202" customWidth="1"/>
    <col min="8178" max="8178" width="1.140625" style="202" customWidth="1"/>
    <col min="8179" max="8179" width="14.140625" style="202" bestFit="1" customWidth="1"/>
    <col min="8180" max="8180" width="1" style="202" customWidth="1"/>
    <col min="8181" max="8181" width="16.140625" style="202" customWidth="1"/>
    <col min="8182" max="8182" width="10.140625" style="202"/>
    <col min="8183" max="8183" width="14.42578125" style="202" bestFit="1" customWidth="1"/>
    <col min="8184" max="8417" width="10.140625" style="202"/>
    <col min="8418" max="8418" width="3" style="202" customWidth="1"/>
    <col min="8419" max="8419" width="53" style="202" customWidth="1"/>
    <col min="8420" max="8420" width="0.7109375" style="202" customWidth="1"/>
    <col min="8421" max="8421" width="9.42578125" style="202" customWidth="1"/>
    <col min="8422" max="8422" width="0.7109375" style="202" customWidth="1"/>
    <col min="8423" max="8423" width="15.140625" style="202" customWidth="1"/>
    <col min="8424" max="8424" width="1.42578125" style="202" customWidth="1"/>
    <col min="8425" max="8425" width="17.85546875" style="202" customWidth="1"/>
    <col min="8426" max="8426" width="1.42578125" style="202" customWidth="1"/>
    <col min="8427" max="8427" width="15.42578125" style="202" customWidth="1"/>
    <col min="8428" max="8428" width="0.85546875" style="202" customWidth="1"/>
    <col min="8429" max="8429" width="16.42578125" style="202" customWidth="1"/>
    <col min="8430" max="8430" width="1.42578125" style="202" customWidth="1"/>
    <col min="8431" max="8431" width="16.42578125" style="202" customWidth="1"/>
    <col min="8432" max="8432" width="1.140625" style="202" customWidth="1"/>
    <col min="8433" max="8433" width="15.7109375" style="202" customWidth="1"/>
    <col min="8434" max="8434" width="1.140625" style="202" customWidth="1"/>
    <col min="8435" max="8435" width="14.140625" style="202" bestFit="1" customWidth="1"/>
    <col min="8436" max="8436" width="1" style="202" customWidth="1"/>
    <col min="8437" max="8437" width="16.140625" style="202" customWidth="1"/>
    <col min="8438" max="8438" width="10.140625" style="202"/>
    <col min="8439" max="8439" width="14.42578125" style="202" bestFit="1" customWidth="1"/>
    <col min="8440" max="8673" width="10.140625" style="202"/>
    <col min="8674" max="8674" width="3" style="202" customWidth="1"/>
    <col min="8675" max="8675" width="53" style="202" customWidth="1"/>
    <col min="8676" max="8676" width="0.7109375" style="202" customWidth="1"/>
    <col min="8677" max="8677" width="9.42578125" style="202" customWidth="1"/>
    <col min="8678" max="8678" width="0.7109375" style="202" customWidth="1"/>
    <col min="8679" max="8679" width="15.140625" style="202" customWidth="1"/>
    <col min="8680" max="8680" width="1.42578125" style="202" customWidth="1"/>
    <col min="8681" max="8681" width="17.85546875" style="202" customWidth="1"/>
    <col min="8682" max="8682" width="1.42578125" style="202" customWidth="1"/>
    <col min="8683" max="8683" width="15.42578125" style="202" customWidth="1"/>
    <col min="8684" max="8684" width="0.85546875" style="202" customWidth="1"/>
    <col min="8685" max="8685" width="16.42578125" style="202" customWidth="1"/>
    <col min="8686" max="8686" width="1.42578125" style="202" customWidth="1"/>
    <col min="8687" max="8687" width="16.42578125" style="202" customWidth="1"/>
    <col min="8688" max="8688" width="1.140625" style="202" customWidth="1"/>
    <col min="8689" max="8689" width="15.7109375" style="202" customWidth="1"/>
    <col min="8690" max="8690" width="1.140625" style="202" customWidth="1"/>
    <col min="8691" max="8691" width="14.140625" style="202" bestFit="1" customWidth="1"/>
    <col min="8692" max="8692" width="1" style="202" customWidth="1"/>
    <col min="8693" max="8693" width="16.140625" style="202" customWidth="1"/>
    <col min="8694" max="8694" width="10.140625" style="202"/>
    <col min="8695" max="8695" width="14.42578125" style="202" bestFit="1" customWidth="1"/>
    <col min="8696" max="8929" width="10.140625" style="202"/>
    <col min="8930" max="8930" width="3" style="202" customWidth="1"/>
    <col min="8931" max="8931" width="53" style="202" customWidth="1"/>
    <col min="8932" max="8932" width="0.7109375" style="202" customWidth="1"/>
    <col min="8933" max="8933" width="9.42578125" style="202" customWidth="1"/>
    <col min="8934" max="8934" width="0.7109375" style="202" customWidth="1"/>
    <col min="8935" max="8935" width="15.140625" style="202" customWidth="1"/>
    <col min="8936" max="8936" width="1.42578125" style="202" customWidth="1"/>
    <col min="8937" max="8937" width="17.85546875" style="202" customWidth="1"/>
    <col min="8938" max="8938" width="1.42578125" style="202" customWidth="1"/>
    <col min="8939" max="8939" width="15.42578125" style="202" customWidth="1"/>
    <col min="8940" max="8940" width="0.85546875" style="202" customWidth="1"/>
    <col min="8941" max="8941" width="16.42578125" style="202" customWidth="1"/>
    <col min="8942" max="8942" width="1.42578125" style="202" customWidth="1"/>
    <col min="8943" max="8943" width="16.42578125" style="202" customWidth="1"/>
    <col min="8944" max="8944" width="1.140625" style="202" customWidth="1"/>
    <col min="8945" max="8945" width="15.7109375" style="202" customWidth="1"/>
    <col min="8946" max="8946" width="1.140625" style="202" customWidth="1"/>
    <col min="8947" max="8947" width="14.140625" style="202" bestFit="1" customWidth="1"/>
    <col min="8948" max="8948" width="1" style="202" customWidth="1"/>
    <col min="8949" max="8949" width="16.140625" style="202" customWidth="1"/>
    <col min="8950" max="8950" width="10.140625" style="202"/>
    <col min="8951" max="8951" width="14.42578125" style="202" bestFit="1" customWidth="1"/>
    <col min="8952" max="9185" width="10.140625" style="202"/>
    <col min="9186" max="9186" width="3" style="202" customWidth="1"/>
    <col min="9187" max="9187" width="53" style="202" customWidth="1"/>
    <col min="9188" max="9188" width="0.7109375" style="202" customWidth="1"/>
    <col min="9189" max="9189" width="9.42578125" style="202" customWidth="1"/>
    <col min="9190" max="9190" width="0.7109375" style="202" customWidth="1"/>
    <col min="9191" max="9191" width="15.140625" style="202" customWidth="1"/>
    <col min="9192" max="9192" width="1.42578125" style="202" customWidth="1"/>
    <col min="9193" max="9193" width="17.85546875" style="202" customWidth="1"/>
    <col min="9194" max="9194" width="1.42578125" style="202" customWidth="1"/>
    <col min="9195" max="9195" width="15.42578125" style="202" customWidth="1"/>
    <col min="9196" max="9196" width="0.85546875" style="202" customWidth="1"/>
    <col min="9197" max="9197" width="16.42578125" style="202" customWidth="1"/>
    <col min="9198" max="9198" width="1.42578125" style="202" customWidth="1"/>
    <col min="9199" max="9199" width="16.42578125" style="202" customWidth="1"/>
    <col min="9200" max="9200" width="1.140625" style="202" customWidth="1"/>
    <col min="9201" max="9201" width="15.7109375" style="202" customWidth="1"/>
    <col min="9202" max="9202" width="1.140625" style="202" customWidth="1"/>
    <col min="9203" max="9203" width="14.140625" style="202" bestFit="1" customWidth="1"/>
    <col min="9204" max="9204" width="1" style="202" customWidth="1"/>
    <col min="9205" max="9205" width="16.140625" style="202" customWidth="1"/>
    <col min="9206" max="9206" width="10.140625" style="202"/>
    <col min="9207" max="9207" width="14.42578125" style="202" bestFit="1" customWidth="1"/>
    <col min="9208" max="9441" width="10.140625" style="202"/>
    <col min="9442" max="9442" width="3" style="202" customWidth="1"/>
    <col min="9443" max="9443" width="53" style="202" customWidth="1"/>
    <col min="9444" max="9444" width="0.7109375" style="202" customWidth="1"/>
    <col min="9445" max="9445" width="9.42578125" style="202" customWidth="1"/>
    <col min="9446" max="9446" width="0.7109375" style="202" customWidth="1"/>
    <col min="9447" max="9447" width="15.140625" style="202" customWidth="1"/>
    <col min="9448" max="9448" width="1.42578125" style="202" customWidth="1"/>
    <col min="9449" max="9449" width="17.85546875" style="202" customWidth="1"/>
    <col min="9450" max="9450" width="1.42578125" style="202" customWidth="1"/>
    <col min="9451" max="9451" width="15.42578125" style="202" customWidth="1"/>
    <col min="9452" max="9452" width="0.85546875" style="202" customWidth="1"/>
    <col min="9453" max="9453" width="16.42578125" style="202" customWidth="1"/>
    <col min="9454" max="9454" width="1.42578125" style="202" customWidth="1"/>
    <col min="9455" max="9455" width="16.42578125" style="202" customWidth="1"/>
    <col min="9456" max="9456" width="1.140625" style="202" customWidth="1"/>
    <col min="9457" max="9457" width="15.7109375" style="202" customWidth="1"/>
    <col min="9458" max="9458" width="1.140625" style="202" customWidth="1"/>
    <col min="9459" max="9459" width="14.140625" style="202" bestFit="1" customWidth="1"/>
    <col min="9460" max="9460" width="1" style="202" customWidth="1"/>
    <col min="9461" max="9461" width="16.140625" style="202" customWidth="1"/>
    <col min="9462" max="9462" width="10.140625" style="202"/>
    <col min="9463" max="9463" width="14.42578125" style="202" bestFit="1" customWidth="1"/>
    <col min="9464" max="9697" width="10.140625" style="202"/>
    <col min="9698" max="9698" width="3" style="202" customWidth="1"/>
    <col min="9699" max="9699" width="53" style="202" customWidth="1"/>
    <col min="9700" max="9700" width="0.7109375" style="202" customWidth="1"/>
    <col min="9701" max="9701" width="9.42578125" style="202" customWidth="1"/>
    <col min="9702" max="9702" width="0.7109375" style="202" customWidth="1"/>
    <col min="9703" max="9703" width="15.140625" style="202" customWidth="1"/>
    <col min="9704" max="9704" width="1.42578125" style="202" customWidth="1"/>
    <col min="9705" max="9705" width="17.85546875" style="202" customWidth="1"/>
    <col min="9706" max="9706" width="1.42578125" style="202" customWidth="1"/>
    <col min="9707" max="9707" width="15.42578125" style="202" customWidth="1"/>
    <col min="9708" max="9708" width="0.85546875" style="202" customWidth="1"/>
    <col min="9709" max="9709" width="16.42578125" style="202" customWidth="1"/>
    <col min="9710" max="9710" width="1.42578125" style="202" customWidth="1"/>
    <col min="9711" max="9711" width="16.42578125" style="202" customWidth="1"/>
    <col min="9712" max="9712" width="1.140625" style="202" customWidth="1"/>
    <col min="9713" max="9713" width="15.7109375" style="202" customWidth="1"/>
    <col min="9714" max="9714" width="1.140625" style="202" customWidth="1"/>
    <col min="9715" max="9715" width="14.140625" style="202" bestFit="1" customWidth="1"/>
    <col min="9716" max="9716" width="1" style="202" customWidth="1"/>
    <col min="9717" max="9717" width="16.140625" style="202" customWidth="1"/>
    <col min="9718" max="9718" width="10.140625" style="202"/>
    <col min="9719" max="9719" width="14.42578125" style="202" bestFit="1" customWidth="1"/>
    <col min="9720" max="9953" width="10.140625" style="202"/>
    <col min="9954" max="9954" width="3" style="202" customWidth="1"/>
    <col min="9955" max="9955" width="53" style="202" customWidth="1"/>
    <col min="9956" max="9956" width="0.7109375" style="202" customWidth="1"/>
    <col min="9957" max="9957" width="9.42578125" style="202" customWidth="1"/>
    <col min="9958" max="9958" width="0.7109375" style="202" customWidth="1"/>
    <col min="9959" max="9959" width="15.140625" style="202" customWidth="1"/>
    <col min="9960" max="9960" width="1.42578125" style="202" customWidth="1"/>
    <col min="9961" max="9961" width="17.85546875" style="202" customWidth="1"/>
    <col min="9962" max="9962" width="1.42578125" style="202" customWidth="1"/>
    <col min="9963" max="9963" width="15.42578125" style="202" customWidth="1"/>
    <col min="9964" max="9964" width="0.85546875" style="202" customWidth="1"/>
    <col min="9965" max="9965" width="16.42578125" style="202" customWidth="1"/>
    <col min="9966" max="9966" width="1.42578125" style="202" customWidth="1"/>
    <col min="9967" max="9967" width="16.42578125" style="202" customWidth="1"/>
    <col min="9968" max="9968" width="1.140625" style="202" customWidth="1"/>
    <col min="9969" max="9969" width="15.7109375" style="202" customWidth="1"/>
    <col min="9970" max="9970" width="1.140625" style="202" customWidth="1"/>
    <col min="9971" max="9971" width="14.140625" style="202" bestFit="1" customWidth="1"/>
    <col min="9972" max="9972" width="1" style="202" customWidth="1"/>
    <col min="9973" max="9973" width="16.140625" style="202" customWidth="1"/>
    <col min="9974" max="9974" width="10.140625" style="202"/>
    <col min="9975" max="9975" width="14.42578125" style="202" bestFit="1" customWidth="1"/>
    <col min="9976" max="10209" width="10.140625" style="202"/>
    <col min="10210" max="10210" width="3" style="202" customWidth="1"/>
    <col min="10211" max="10211" width="53" style="202" customWidth="1"/>
    <col min="10212" max="10212" width="0.7109375" style="202" customWidth="1"/>
    <col min="10213" max="10213" width="9.42578125" style="202" customWidth="1"/>
    <col min="10214" max="10214" width="0.7109375" style="202" customWidth="1"/>
    <col min="10215" max="10215" width="15.140625" style="202" customWidth="1"/>
    <col min="10216" max="10216" width="1.42578125" style="202" customWidth="1"/>
    <col min="10217" max="10217" width="17.85546875" style="202" customWidth="1"/>
    <col min="10218" max="10218" width="1.42578125" style="202" customWidth="1"/>
    <col min="10219" max="10219" width="15.42578125" style="202" customWidth="1"/>
    <col min="10220" max="10220" width="0.85546875" style="202" customWidth="1"/>
    <col min="10221" max="10221" width="16.42578125" style="202" customWidth="1"/>
    <col min="10222" max="10222" width="1.42578125" style="202" customWidth="1"/>
    <col min="10223" max="10223" width="16.42578125" style="202" customWidth="1"/>
    <col min="10224" max="10224" width="1.140625" style="202" customWidth="1"/>
    <col min="10225" max="10225" width="15.7109375" style="202" customWidth="1"/>
    <col min="10226" max="10226" width="1.140625" style="202" customWidth="1"/>
    <col min="10227" max="10227" width="14.140625" style="202" bestFit="1" customWidth="1"/>
    <col min="10228" max="10228" width="1" style="202" customWidth="1"/>
    <col min="10229" max="10229" width="16.140625" style="202" customWidth="1"/>
    <col min="10230" max="10230" width="10.140625" style="202"/>
    <col min="10231" max="10231" width="14.42578125" style="202" bestFit="1" customWidth="1"/>
    <col min="10232" max="10465" width="10.140625" style="202"/>
    <col min="10466" max="10466" width="3" style="202" customWidth="1"/>
    <col min="10467" max="10467" width="53" style="202" customWidth="1"/>
    <col min="10468" max="10468" width="0.7109375" style="202" customWidth="1"/>
    <col min="10469" max="10469" width="9.42578125" style="202" customWidth="1"/>
    <col min="10470" max="10470" width="0.7109375" style="202" customWidth="1"/>
    <col min="10471" max="10471" width="15.140625" style="202" customWidth="1"/>
    <col min="10472" max="10472" width="1.42578125" style="202" customWidth="1"/>
    <col min="10473" max="10473" width="17.85546875" style="202" customWidth="1"/>
    <col min="10474" max="10474" width="1.42578125" style="202" customWidth="1"/>
    <col min="10475" max="10475" width="15.42578125" style="202" customWidth="1"/>
    <col min="10476" max="10476" width="0.85546875" style="202" customWidth="1"/>
    <col min="10477" max="10477" width="16.42578125" style="202" customWidth="1"/>
    <col min="10478" max="10478" width="1.42578125" style="202" customWidth="1"/>
    <col min="10479" max="10479" width="16.42578125" style="202" customWidth="1"/>
    <col min="10480" max="10480" width="1.140625" style="202" customWidth="1"/>
    <col min="10481" max="10481" width="15.7109375" style="202" customWidth="1"/>
    <col min="10482" max="10482" width="1.140625" style="202" customWidth="1"/>
    <col min="10483" max="10483" width="14.140625" style="202" bestFit="1" customWidth="1"/>
    <col min="10484" max="10484" width="1" style="202" customWidth="1"/>
    <col min="10485" max="10485" width="16.140625" style="202" customWidth="1"/>
    <col min="10486" max="10486" width="10.140625" style="202"/>
    <col min="10487" max="10487" width="14.42578125" style="202" bestFit="1" customWidth="1"/>
    <col min="10488" max="10721" width="10.140625" style="202"/>
    <col min="10722" max="10722" width="3" style="202" customWidth="1"/>
    <col min="10723" max="10723" width="53" style="202" customWidth="1"/>
    <col min="10724" max="10724" width="0.7109375" style="202" customWidth="1"/>
    <col min="10725" max="10725" width="9.42578125" style="202" customWidth="1"/>
    <col min="10726" max="10726" width="0.7109375" style="202" customWidth="1"/>
    <col min="10727" max="10727" width="15.140625" style="202" customWidth="1"/>
    <col min="10728" max="10728" width="1.42578125" style="202" customWidth="1"/>
    <col min="10729" max="10729" width="17.85546875" style="202" customWidth="1"/>
    <col min="10730" max="10730" width="1.42578125" style="202" customWidth="1"/>
    <col min="10731" max="10731" width="15.42578125" style="202" customWidth="1"/>
    <col min="10732" max="10732" width="0.85546875" style="202" customWidth="1"/>
    <col min="10733" max="10733" width="16.42578125" style="202" customWidth="1"/>
    <col min="10734" max="10734" width="1.42578125" style="202" customWidth="1"/>
    <col min="10735" max="10735" width="16.42578125" style="202" customWidth="1"/>
    <col min="10736" max="10736" width="1.140625" style="202" customWidth="1"/>
    <col min="10737" max="10737" width="15.7109375" style="202" customWidth="1"/>
    <col min="10738" max="10738" width="1.140625" style="202" customWidth="1"/>
    <col min="10739" max="10739" width="14.140625" style="202" bestFit="1" customWidth="1"/>
    <col min="10740" max="10740" width="1" style="202" customWidth="1"/>
    <col min="10741" max="10741" width="16.140625" style="202" customWidth="1"/>
    <col min="10742" max="10742" width="10.140625" style="202"/>
    <col min="10743" max="10743" width="14.42578125" style="202" bestFit="1" customWidth="1"/>
    <col min="10744" max="10977" width="10.140625" style="202"/>
    <col min="10978" max="10978" width="3" style="202" customWidth="1"/>
    <col min="10979" max="10979" width="53" style="202" customWidth="1"/>
    <col min="10980" max="10980" width="0.7109375" style="202" customWidth="1"/>
    <col min="10981" max="10981" width="9.42578125" style="202" customWidth="1"/>
    <col min="10982" max="10982" width="0.7109375" style="202" customWidth="1"/>
    <col min="10983" max="10983" width="15.140625" style="202" customWidth="1"/>
    <col min="10984" max="10984" width="1.42578125" style="202" customWidth="1"/>
    <col min="10985" max="10985" width="17.85546875" style="202" customWidth="1"/>
    <col min="10986" max="10986" width="1.42578125" style="202" customWidth="1"/>
    <col min="10987" max="10987" width="15.42578125" style="202" customWidth="1"/>
    <col min="10988" max="10988" width="0.85546875" style="202" customWidth="1"/>
    <col min="10989" max="10989" width="16.42578125" style="202" customWidth="1"/>
    <col min="10990" max="10990" width="1.42578125" style="202" customWidth="1"/>
    <col min="10991" max="10991" width="16.42578125" style="202" customWidth="1"/>
    <col min="10992" max="10992" width="1.140625" style="202" customWidth="1"/>
    <col min="10993" max="10993" width="15.7109375" style="202" customWidth="1"/>
    <col min="10994" max="10994" width="1.140625" style="202" customWidth="1"/>
    <col min="10995" max="10995" width="14.140625" style="202" bestFit="1" customWidth="1"/>
    <col min="10996" max="10996" width="1" style="202" customWidth="1"/>
    <col min="10997" max="10997" width="16.140625" style="202" customWidth="1"/>
    <col min="10998" max="10998" width="10.140625" style="202"/>
    <col min="10999" max="10999" width="14.42578125" style="202" bestFit="1" customWidth="1"/>
    <col min="11000" max="11233" width="10.140625" style="202"/>
    <col min="11234" max="11234" width="3" style="202" customWidth="1"/>
    <col min="11235" max="11235" width="53" style="202" customWidth="1"/>
    <col min="11236" max="11236" width="0.7109375" style="202" customWidth="1"/>
    <col min="11237" max="11237" width="9.42578125" style="202" customWidth="1"/>
    <col min="11238" max="11238" width="0.7109375" style="202" customWidth="1"/>
    <col min="11239" max="11239" width="15.140625" style="202" customWidth="1"/>
    <col min="11240" max="11240" width="1.42578125" style="202" customWidth="1"/>
    <col min="11241" max="11241" width="17.85546875" style="202" customWidth="1"/>
    <col min="11242" max="11242" width="1.42578125" style="202" customWidth="1"/>
    <col min="11243" max="11243" width="15.42578125" style="202" customWidth="1"/>
    <col min="11244" max="11244" width="0.85546875" style="202" customWidth="1"/>
    <col min="11245" max="11245" width="16.42578125" style="202" customWidth="1"/>
    <col min="11246" max="11246" width="1.42578125" style="202" customWidth="1"/>
    <col min="11247" max="11247" width="16.42578125" style="202" customWidth="1"/>
    <col min="11248" max="11248" width="1.140625" style="202" customWidth="1"/>
    <col min="11249" max="11249" width="15.7109375" style="202" customWidth="1"/>
    <col min="11250" max="11250" width="1.140625" style="202" customWidth="1"/>
    <col min="11251" max="11251" width="14.140625" style="202" bestFit="1" customWidth="1"/>
    <col min="11252" max="11252" width="1" style="202" customWidth="1"/>
    <col min="11253" max="11253" width="16.140625" style="202" customWidth="1"/>
    <col min="11254" max="11254" width="10.140625" style="202"/>
    <col min="11255" max="11255" width="14.42578125" style="202" bestFit="1" customWidth="1"/>
    <col min="11256" max="11489" width="10.140625" style="202"/>
    <col min="11490" max="11490" width="3" style="202" customWidth="1"/>
    <col min="11491" max="11491" width="53" style="202" customWidth="1"/>
    <col min="11492" max="11492" width="0.7109375" style="202" customWidth="1"/>
    <col min="11493" max="11493" width="9.42578125" style="202" customWidth="1"/>
    <col min="11494" max="11494" width="0.7109375" style="202" customWidth="1"/>
    <col min="11495" max="11495" width="15.140625" style="202" customWidth="1"/>
    <col min="11496" max="11496" width="1.42578125" style="202" customWidth="1"/>
    <col min="11497" max="11497" width="17.85546875" style="202" customWidth="1"/>
    <col min="11498" max="11498" width="1.42578125" style="202" customWidth="1"/>
    <col min="11499" max="11499" width="15.42578125" style="202" customWidth="1"/>
    <col min="11500" max="11500" width="0.85546875" style="202" customWidth="1"/>
    <col min="11501" max="11501" width="16.42578125" style="202" customWidth="1"/>
    <col min="11502" max="11502" width="1.42578125" style="202" customWidth="1"/>
    <col min="11503" max="11503" width="16.42578125" style="202" customWidth="1"/>
    <col min="11504" max="11504" width="1.140625" style="202" customWidth="1"/>
    <col min="11505" max="11505" width="15.7109375" style="202" customWidth="1"/>
    <col min="11506" max="11506" width="1.140625" style="202" customWidth="1"/>
    <col min="11507" max="11507" width="14.140625" style="202" bestFit="1" customWidth="1"/>
    <col min="11508" max="11508" width="1" style="202" customWidth="1"/>
    <col min="11509" max="11509" width="16.140625" style="202" customWidth="1"/>
    <col min="11510" max="11510" width="10.140625" style="202"/>
    <col min="11511" max="11511" width="14.42578125" style="202" bestFit="1" customWidth="1"/>
    <col min="11512" max="11745" width="10.140625" style="202"/>
    <col min="11746" max="11746" width="3" style="202" customWidth="1"/>
    <col min="11747" max="11747" width="53" style="202" customWidth="1"/>
    <col min="11748" max="11748" width="0.7109375" style="202" customWidth="1"/>
    <col min="11749" max="11749" width="9.42578125" style="202" customWidth="1"/>
    <col min="11750" max="11750" width="0.7109375" style="202" customWidth="1"/>
    <col min="11751" max="11751" width="15.140625" style="202" customWidth="1"/>
    <col min="11752" max="11752" width="1.42578125" style="202" customWidth="1"/>
    <col min="11753" max="11753" width="17.85546875" style="202" customWidth="1"/>
    <col min="11754" max="11754" width="1.42578125" style="202" customWidth="1"/>
    <col min="11755" max="11755" width="15.42578125" style="202" customWidth="1"/>
    <col min="11756" max="11756" width="0.85546875" style="202" customWidth="1"/>
    <col min="11757" max="11757" width="16.42578125" style="202" customWidth="1"/>
    <col min="11758" max="11758" width="1.42578125" style="202" customWidth="1"/>
    <col min="11759" max="11759" width="16.42578125" style="202" customWidth="1"/>
    <col min="11760" max="11760" width="1.140625" style="202" customWidth="1"/>
    <col min="11761" max="11761" width="15.7109375" style="202" customWidth="1"/>
    <col min="11762" max="11762" width="1.140625" style="202" customWidth="1"/>
    <col min="11763" max="11763" width="14.140625" style="202" bestFit="1" customWidth="1"/>
    <col min="11764" max="11764" width="1" style="202" customWidth="1"/>
    <col min="11765" max="11765" width="16.140625" style="202" customWidth="1"/>
    <col min="11766" max="11766" width="10.140625" style="202"/>
    <col min="11767" max="11767" width="14.42578125" style="202" bestFit="1" customWidth="1"/>
    <col min="11768" max="12001" width="10.140625" style="202"/>
    <col min="12002" max="12002" width="3" style="202" customWidth="1"/>
    <col min="12003" max="12003" width="53" style="202" customWidth="1"/>
    <col min="12004" max="12004" width="0.7109375" style="202" customWidth="1"/>
    <col min="12005" max="12005" width="9.42578125" style="202" customWidth="1"/>
    <col min="12006" max="12006" width="0.7109375" style="202" customWidth="1"/>
    <col min="12007" max="12007" width="15.140625" style="202" customWidth="1"/>
    <col min="12008" max="12008" width="1.42578125" style="202" customWidth="1"/>
    <col min="12009" max="12009" width="17.85546875" style="202" customWidth="1"/>
    <col min="12010" max="12010" width="1.42578125" style="202" customWidth="1"/>
    <col min="12011" max="12011" width="15.42578125" style="202" customWidth="1"/>
    <col min="12012" max="12012" width="0.85546875" style="202" customWidth="1"/>
    <col min="12013" max="12013" width="16.42578125" style="202" customWidth="1"/>
    <col min="12014" max="12014" width="1.42578125" style="202" customWidth="1"/>
    <col min="12015" max="12015" width="16.42578125" style="202" customWidth="1"/>
    <col min="12016" max="12016" width="1.140625" style="202" customWidth="1"/>
    <col min="12017" max="12017" width="15.7109375" style="202" customWidth="1"/>
    <col min="12018" max="12018" width="1.140625" style="202" customWidth="1"/>
    <col min="12019" max="12019" width="14.140625" style="202" bestFit="1" customWidth="1"/>
    <col min="12020" max="12020" width="1" style="202" customWidth="1"/>
    <col min="12021" max="12021" width="16.140625" style="202" customWidth="1"/>
    <col min="12022" max="12022" width="10.140625" style="202"/>
    <col min="12023" max="12023" width="14.42578125" style="202" bestFit="1" customWidth="1"/>
    <col min="12024" max="12257" width="10.140625" style="202"/>
    <col min="12258" max="12258" width="3" style="202" customWidth="1"/>
    <col min="12259" max="12259" width="53" style="202" customWidth="1"/>
    <col min="12260" max="12260" width="0.7109375" style="202" customWidth="1"/>
    <col min="12261" max="12261" width="9.42578125" style="202" customWidth="1"/>
    <col min="12262" max="12262" width="0.7109375" style="202" customWidth="1"/>
    <col min="12263" max="12263" width="15.140625" style="202" customWidth="1"/>
    <col min="12264" max="12264" width="1.42578125" style="202" customWidth="1"/>
    <col min="12265" max="12265" width="17.85546875" style="202" customWidth="1"/>
    <col min="12266" max="12266" width="1.42578125" style="202" customWidth="1"/>
    <col min="12267" max="12267" width="15.42578125" style="202" customWidth="1"/>
    <col min="12268" max="12268" width="0.85546875" style="202" customWidth="1"/>
    <col min="12269" max="12269" width="16.42578125" style="202" customWidth="1"/>
    <col min="12270" max="12270" width="1.42578125" style="202" customWidth="1"/>
    <col min="12271" max="12271" width="16.42578125" style="202" customWidth="1"/>
    <col min="12272" max="12272" width="1.140625" style="202" customWidth="1"/>
    <col min="12273" max="12273" width="15.7109375" style="202" customWidth="1"/>
    <col min="12274" max="12274" width="1.140625" style="202" customWidth="1"/>
    <col min="12275" max="12275" width="14.140625" style="202" bestFit="1" customWidth="1"/>
    <col min="12276" max="12276" width="1" style="202" customWidth="1"/>
    <col min="12277" max="12277" width="16.140625" style="202" customWidth="1"/>
    <col min="12278" max="12278" width="10.140625" style="202"/>
    <col min="12279" max="12279" width="14.42578125" style="202" bestFit="1" customWidth="1"/>
    <col min="12280" max="12513" width="10.140625" style="202"/>
    <col min="12514" max="12514" width="3" style="202" customWidth="1"/>
    <col min="12515" max="12515" width="53" style="202" customWidth="1"/>
    <col min="12516" max="12516" width="0.7109375" style="202" customWidth="1"/>
    <col min="12517" max="12517" width="9.42578125" style="202" customWidth="1"/>
    <col min="12518" max="12518" width="0.7109375" style="202" customWidth="1"/>
    <col min="12519" max="12519" width="15.140625" style="202" customWidth="1"/>
    <col min="12520" max="12520" width="1.42578125" style="202" customWidth="1"/>
    <col min="12521" max="12521" width="17.85546875" style="202" customWidth="1"/>
    <col min="12522" max="12522" width="1.42578125" style="202" customWidth="1"/>
    <col min="12523" max="12523" width="15.42578125" style="202" customWidth="1"/>
    <col min="12524" max="12524" width="0.85546875" style="202" customWidth="1"/>
    <col min="12525" max="12525" width="16.42578125" style="202" customWidth="1"/>
    <col min="12526" max="12526" width="1.42578125" style="202" customWidth="1"/>
    <col min="12527" max="12527" width="16.42578125" style="202" customWidth="1"/>
    <col min="12528" max="12528" width="1.140625" style="202" customWidth="1"/>
    <col min="12529" max="12529" width="15.7109375" style="202" customWidth="1"/>
    <col min="12530" max="12530" width="1.140625" style="202" customWidth="1"/>
    <col min="12531" max="12531" width="14.140625" style="202" bestFit="1" customWidth="1"/>
    <col min="12532" max="12532" width="1" style="202" customWidth="1"/>
    <col min="12533" max="12533" width="16.140625" style="202" customWidth="1"/>
    <col min="12534" max="12534" width="10.140625" style="202"/>
    <col min="12535" max="12535" width="14.42578125" style="202" bestFit="1" customWidth="1"/>
    <col min="12536" max="12769" width="10.140625" style="202"/>
    <col min="12770" max="12770" width="3" style="202" customWidth="1"/>
    <col min="12771" max="12771" width="53" style="202" customWidth="1"/>
    <col min="12772" max="12772" width="0.7109375" style="202" customWidth="1"/>
    <col min="12773" max="12773" width="9.42578125" style="202" customWidth="1"/>
    <col min="12774" max="12774" width="0.7109375" style="202" customWidth="1"/>
    <col min="12775" max="12775" width="15.140625" style="202" customWidth="1"/>
    <col min="12776" max="12776" width="1.42578125" style="202" customWidth="1"/>
    <col min="12777" max="12777" width="17.85546875" style="202" customWidth="1"/>
    <col min="12778" max="12778" width="1.42578125" style="202" customWidth="1"/>
    <col min="12779" max="12779" width="15.42578125" style="202" customWidth="1"/>
    <col min="12780" max="12780" width="0.85546875" style="202" customWidth="1"/>
    <col min="12781" max="12781" width="16.42578125" style="202" customWidth="1"/>
    <col min="12782" max="12782" width="1.42578125" style="202" customWidth="1"/>
    <col min="12783" max="12783" width="16.42578125" style="202" customWidth="1"/>
    <col min="12784" max="12784" width="1.140625" style="202" customWidth="1"/>
    <col min="12785" max="12785" width="15.7109375" style="202" customWidth="1"/>
    <col min="12786" max="12786" width="1.140625" style="202" customWidth="1"/>
    <col min="12787" max="12787" width="14.140625" style="202" bestFit="1" customWidth="1"/>
    <col min="12788" max="12788" width="1" style="202" customWidth="1"/>
    <col min="12789" max="12789" width="16.140625" style="202" customWidth="1"/>
    <col min="12790" max="12790" width="10.140625" style="202"/>
    <col min="12791" max="12791" width="14.42578125" style="202" bestFit="1" customWidth="1"/>
    <col min="12792" max="13025" width="10.140625" style="202"/>
    <col min="13026" max="13026" width="3" style="202" customWidth="1"/>
    <col min="13027" max="13027" width="53" style="202" customWidth="1"/>
    <col min="13028" max="13028" width="0.7109375" style="202" customWidth="1"/>
    <col min="13029" max="13029" width="9.42578125" style="202" customWidth="1"/>
    <col min="13030" max="13030" width="0.7109375" style="202" customWidth="1"/>
    <col min="13031" max="13031" width="15.140625" style="202" customWidth="1"/>
    <col min="13032" max="13032" width="1.42578125" style="202" customWidth="1"/>
    <col min="13033" max="13033" width="17.85546875" style="202" customWidth="1"/>
    <col min="13034" max="13034" width="1.42578125" style="202" customWidth="1"/>
    <col min="13035" max="13035" width="15.42578125" style="202" customWidth="1"/>
    <col min="13036" max="13036" width="0.85546875" style="202" customWidth="1"/>
    <col min="13037" max="13037" width="16.42578125" style="202" customWidth="1"/>
    <col min="13038" max="13038" width="1.42578125" style="202" customWidth="1"/>
    <col min="13039" max="13039" width="16.42578125" style="202" customWidth="1"/>
    <col min="13040" max="13040" width="1.140625" style="202" customWidth="1"/>
    <col min="13041" max="13041" width="15.7109375" style="202" customWidth="1"/>
    <col min="13042" max="13042" width="1.140625" style="202" customWidth="1"/>
    <col min="13043" max="13043" width="14.140625" style="202" bestFit="1" customWidth="1"/>
    <col min="13044" max="13044" width="1" style="202" customWidth="1"/>
    <col min="13045" max="13045" width="16.140625" style="202" customWidth="1"/>
    <col min="13046" max="13046" width="10.140625" style="202"/>
    <col min="13047" max="13047" width="14.42578125" style="202" bestFit="1" customWidth="1"/>
    <col min="13048" max="13281" width="10.140625" style="202"/>
    <col min="13282" max="13282" width="3" style="202" customWidth="1"/>
    <col min="13283" max="13283" width="53" style="202" customWidth="1"/>
    <col min="13284" max="13284" width="0.7109375" style="202" customWidth="1"/>
    <col min="13285" max="13285" width="9.42578125" style="202" customWidth="1"/>
    <col min="13286" max="13286" width="0.7109375" style="202" customWidth="1"/>
    <col min="13287" max="13287" width="15.140625" style="202" customWidth="1"/>
    <col min="13288" max="13288" width="1.42578125" style="202" customWidth="1"/>
    <col min="13289" max="13289" width="17.85546875" style="202" customWidth="1"/>
    <col min="13290" max="13290" width="1.42578125" style="202" customWidth="1"/>
    <col min="13291" max="13291" width="15.42578125" style="202" customWidth="1"/>
    <col min="13292" max="13292" width="0.85546875" style="202" customWidth="1"/>
    <col min="13293" max="13293" width="16.42578125" style="202" customWidth="1"/>
    <col min="13294" max="13294" width="1.42578125" style="202" customWidth="1"/>
    <col min="13295" max="13295" width="16.42578125" style="202" customWidth="1"/>
    <col min="13296" max="13296" width="1.140625" style="202" customWidth="1"/>
    <col min="13297" max="13297" width="15.7109375" style="202" customWidth="1"/>
    <col min="13298" max="13298" width="1.140625" style="202" customWidth="1"/>
    <col min="13299" max="13299" width="14.140625" style="202" bestFit="1" customWidth="1"/>
    <col min="13300" max="13300" width="1" style="202" customWidth="1"/>
    <col min="13301" max="13301" width="16.140625" style="202" customWidth="1"/>
    <col min="13302" max="13302" width="10.140625" style="202"/>
    <col min="13303" max="13303" width="14.42578125" style="202" bestFit="1" customWidth="1"/>
    <col min="13304" max="13537" width="10.140625" style="202"/>
    <col min="13538" max="13538" width="3" style="202" customWidth="1"/>
    <col min="13539" max="13539" width="53" style="202" customWidth="1"/>
    <col min="13540" max="13540" width="0.7109375" style="202" customWidth="1"/>
    <col min="13541" max="13541" width="9.42578125" style="202" customWidth="1"/>
    <col min="13542" max="13542" width="0.7109375" style="202" customWidth="1"/>
    <col min="13543" max="13543" width="15.140625" style="202" customWidth="1"/>
    <col min="13544" max="13544" width="1.42578125" style="202" customWidth="1"/>
    <col min="13545" max="13545" width="17.85546875" style="202" customWidth="1"/>
    <col min="13546" max="13546" width="1.42578125" style="202" customWidth="1"/>
    <col min="13547" max="13547" width="15.42578125" style="202" customWidth="1"/>
    <col min="13548" max="13548" width="0.85546875" style="202" customWidth="1"/>
    <col min="13549" max="13549" width="16.42578125" style="202" customWidth="1"/>
    <col min="13550" max="13550" width="1.42578125" style="202" customWidth="1"/>
    <col min="13551" max="13551" width="16.42578125" style="202" customWidth="1"/>
    <col min="13552" max="13552" width="1.140625" style="202" customWidth="1"/>
    <col min="13553" max="13553" width="15.7109375" style="202" customWidth="1"/>
    <col min="13554" max="13554" width="1.140625" style="202" customWidth="1"/>
    <col min="13555" max="13555" width="14.140625" style="202" bestFit="1" customWidth="1"/>
    <col min="13556" max="13556" width="1" style="202" customWidth="1"/>
    <col min="13557" max="13557" width="16.140625" style="202" customWidth="1"/>
    <col min="13558" max="13558" width="10.140625" style="202"/>
    <col min="13559" max="13559" width="14.42578125" style="202" bestFit="1" customWidth="1"/>
    <col min="13560" max="13793" width="10.140625" style="202"/>
    <col min="13794" max="13794" width="3" style="202" customWidth="1"/>
    <col min="13795" max="13795" width="53" style="202" customWidth="1"/>
    <col min="13796" max="13796" width="0.7109375" style="202" customWidth="1"/>
    <col min="13797" max="13797" width="9.42578125" style="202" customWidth="1"/>
    <col min="13798" max="13798" width="0.7109375" style="202" customWidth="1"/>
    <col min="13799" max="13799" width="15.140625" style="202" customWidth="1"/>
    <col min="13800" max="13800" width="1.42578125" style="202" customWidth="1"/>
    <col min="13801" max="13801" width="17.85546875" style="202" customWidth="1"/>
    <col min="13802" max="13802" width="1.42578125" style="202" customWidth="1"/>
    <col min="13803" max="13803" width="15.42578125" style="202" customWidth="1"/>
    <col min="13804" max="13804" width="0.85546875" style="202" customWidth="1"/>
    <col min="13805" max="13805" width="16.42578125" style="202" customWidth="1"/>
    <col min="13806" max="13806" width="1.42578125" style="202" customWidth="1"/>
    <col min="13807" max="13807" width="16.42578125" style="202" customWidth="1"/>
    <col min="13808" max="13808" width="1.140625" style="202" customWidth="1"/>
    <col min="13809" max="13809" width="15.7109375" style="202" customWidth="1"/>
    <col min="13810" max="13810" width="1.140625" style="202" customWidth="1"/>
    <col min="13811" max="13811" width="14.140625" style="202" bestFit="1" customWidth="1"/>
    <col min="13812" max="13812" width="1" style="202" customWidth="1"/>
    <col min="13813" max="13813" width="16.140625" style="202" customWidth="1"/>
    <col min="13814" max="13814" width="10.140625" style="202"/>
    <col min="13815" max="13815" width="14.42578125" style="202" bestFit="1" customWidth="1"/>
    <col min="13816" max="14049" width="10.140625" style="202"/>
    <col min="14050" max="14050" width="3" style="202" customWidth="1"/>
    <col min="14051" max="14051" width="53" style="202" customWidth="1"/>
    <col min="14052" max="14052" width="0.7109375" style="202" customWidth="1"/>
    <col min="14053" max="14053" width="9.42578125" style="202" customWidth="1"/>
    <col min="14054" max="14054" width="0.7109375" style="202" customWidth="1"/>
    <col min="14055" max="14055" width="15.140625" style="202" customWidth="1"/>
    <col min="14056" max="14056" width="1.42578125" style="202" customWidth="1"/>
    <col min="14057" max="14057" width="17.85546875" style="202" customWidth="1"/>
    <col min="14058" max="14058" width="1.42578125" style="202" customWidth="1"/>
    <col min="14059" max="14059" width="15.42578125" style="202" customWidth="1"/>
    <col min="14060" max="14060" width="0.85546875" style="202" customWidth="1"/>
    <col min="14061" max="14061" width="16.42578125" style="202" customWidth="1"/>
    <col min="14062" max="14062" width="1.42578125" style="202" customWidth="1"/>
    <col min="14063" max="14063" width="16.42578125" style="202" customWidth="1"/>
    <col min="14064" max="14064" width="1.140625" style="202" customWidth="1"/>
    <col min="14065" max="14065" width="15.7109375" style="202" customWidth="1"/>
    <col min="14066" max="14066" width="1.140625" style="202" customWidth="1"/>
    <col min="14067" max="14067" width="14.140625" style="202" bestFit="1" customWidth="1"/>
    <col min="14068" max="14068" width="1" style="202" customWidth="1"/>
    <col min="14069" max="14069" width="16.140625" style="202" customWidth="1"/>
    <col min="14070" max="14070" width="10.140625" style="202"/>
    <col min="14071" max="14071" width="14.42578125" style="202" bestFit="1" customWidth="1"/>
    <col min="14072" max="14305" width="10.140625" style="202"/>
    <col min="14306" max="14306" width="3" style="202" customWidth="1"/>
    <col min="14307" max="14307" width="53" style="202" customWidth="1"/>
    <col min="14308" max="14308" width="0.7109375" style="202" customWidth="1"/>
    <col min="14309" max="14309" width="9.42578125" style="202" customWidth="1"/>
    <col min="14310" max="14310" width="0.7109375" style="202" customWidth="1"/>
    <col min="14311" max="14311" width="15.140625" style="202" customWidth="1"/>
    <col min="14312" max="14312" width="1.42578125" style="202" customWidth="1"/>
    <col min="14313" max="14313" width="17.85546875" style="202" customWidth="1"/>
    <col min="14314" max="14314" width="1.42578125" style="202" customWidth="1"/>
    <col min="14315" max="14315" width="15.42578125" style="202" customWidth="1"/>
    <col min="14316" max="14316" width="0.85546875" style="202" customWidth="1"/>
    <col min="14317" max="14317" width="16.42578125" style="202" customWidth="1"/>
    <col min="14318" max="14318" width="1.42578125" style="202" customWidth="1"/>
    <col min="14319" max="14319" width="16.42578125" style="202" customWidth="1"/>
    <col min="14320" max="14320" width="1.140625" style="202" customWidth="1"/>
    <col min="14321" max="14321" width="15.7109375" style="202" customWidth="1"/>
    <col min="14322" max="14322" width="1.140625" style="202" customWidth="1"/>
    <col min="14323" max="14323" width="14.140625" style="202" bestFit="1" customWidth="1"/>
    <col min="14324" max="14324" width="1" style="202" customWidth="1"/>
    <col min="14325" max="14325" width="16.140625" style="202" customWidth="1"/>
    <col min="14326" max="14326" width="10.140625" style="202"/>
    <col min="14327" max="14327" width="14.42578125" style="202" bestFit="1" customWidth="1"/>
    <col min="14328" max="14561" width="10.140625" style="202"/>
    <col min="14562" max="14562" width="3" style="202" customWidth="1"/>
    <col min="14563" max="14563" width="53" style="202" customWidth="1"/>
    <col min="14564" max="14564" width="0.7109375" style="202" customWidth="1"/>
    <col min="14565" max="14565" width="9.42578125" style="202" customWidth="1"/>
    <col min="14566" max="14566" width="0.7109375" style="202" customWidth="1"/>
    <col min="14567" max="14567" width="15.140625" style="202" customWidth="1"/>
    <col min="14568" max="14568" width="1.42578125" style="202" customWidth="1"/>
    <col min="14569" max="14569" width="17.85546875" style="202" customWidth="1"/>
    <col min="14570" max="14570" width="1.42578125" style="202" customWidth="1"/>
    <col min="14571" max="14571" width="15.42578125" style="202" customWidth="1"/>
    <col min="14572" max="14572" width="0.85546875" style="202" customWidth="1"/>
    <col min="14573" max="14573" width="16.42578125" style="202" customWidth="1"/>
    <col min="14574" max="14574" width="1.42578125" style="202" customWidth="1"/>
    <col min="14575" max="14575" width="16.42578125" style="202" customWidth="1"/>
    <col min="14576" max="14576" width="1.140625" style="202" customWidth="1"/>
    <col min="14577" max="14577" width="15.7109375" style="202" customWidth="1"/>
    <col min="14578" max="14578" width="1.140625" style="202" customWidth="1"/>
    <col min="14579" max="14579" width="14.140625" style="202" bestFit="1" customWidth="1"/>
    <col min="14580" max="14580" width="1" style="202" customWidth="1"/>
    <col min="14581" max="14581" width="16.140625" style="202" customWidth="1"/>
    <col min="14582" max="14582" width="10.140625" style="202"/>
    <col min="14583" max="14583" width="14.42578125" style="202" bestFit="1" customWidth="1"/>
    <col min="14584" max="14817" width="10.140625" style="202"/>
    <col min="14818" max="14818" width="3" style="202" customWidth="1"/>
    <col min="14819" max="14819" width="53" style="202" customWidth="1"/>
    <col min="14820" max="14820" width="0.7109375" style="202" customWidth="1"/>
    <col min="14821" max="14821" width="9.42578125" style="202" customWidth="1"/>
    <col min="14822" max="14822" width="0.7109375" style="202" customWidth="1"/>
    <col min="14823" max="14823" width="15.140625" style="202" customWidth="1"/>
    <col min="14824" max="14824" width="1.42578125" style="202" customWidth="1"/>
    <col min="14825" max="14825" width="17.85546875" style="202" customWidth="1"/>
    <col min="14826" max="14826" width="1.42578125" style="202" customWidth="1"/>
    <col min="14827" max="14827" width="15.42578125" style="202" customWidth="1"/>
    <col min="14828" max="14828" width="0.85546875" style="202" customWidth="1"/>
    <col min="14829" max="14829" width="16.42578125" style="202" customWidth="1"/>
    <col min="14830" max="14830" width="1.42578125" style="202" customWidth="1"/>
    <col min="14831" max="14831" width="16.42578125" style="202" customWidth="1"/>
    <col min="14832" max="14832" width="1.140625" style="202" customWidth="1"/>
    <col min="14833" max="14833" width="15.7109375" style="202" customWidth="1"/>
    <col min="14834" max="14834" width="1.140625" style="202" customWidth="1"/>
    <col min="14835" max="14835" width="14.140625" style="202" bestFit="1" customWidth="1"/>
    <col min="14836" max="14836" width="1" style="202" customWidth="1"/>
    <col min="14837" max="14837" width="16.140625" style="202" customWidth="1"/>
    <col min="14838" max="14838" width="10.140625" style="202"/>
    <col min="14839" max="14839" width="14.42578125" style="202" bestFit="1" customWidth="1"/>
    <col min="14840" max="15073" width="10.140625" style="202"/>
    <col min="15074" max="15074" width="3" style="202" customWidth="1"/>
    <col min="15075" max="15075" width="53" style="202" customWidth="1"/>
    <col min="15076" max="15076" width="0.7109375" style="202" customWidth="1"/>
    <col min="15077" max="15077" width="9.42578125" style="202" customWidth="1"/>
    <col min="15078" max="15078" width="0.7109375" style="202" customWidth="1"/>
    <col min="15079" max="15079" width="15.140625" style="202" customWidth="1"/>
    <col min="15080" max="15080" width="1.42578125" style="202" customWidth="1"/>
    <col min="15081" max="15081" width="17.85546875" style="202" customWidth="1"/>
    <col min="15082" max="15082" width="1.42578125" style="202" customWidth="1"/>
    <col min="15083" max="15083" width="15.42578125" style="202" customWidth="1"/>
    <col min="15084" max="15084" width="0.85546875" style="202" customWidth="1"/>
    <col min="15085" max="15085" width="16.42578125" style="202" customWidth="1"/>
    <col min="15086" max="15086" width="1.42578125" style="202" customWidth="1"/>
    <col min="15087" max="15087" width="16.42578125" style="202" customWidth="1"/>
    <col min="15088" max="15088" width="1.140625" style="202" customWidth="1"/>
    <col min="15089" max="15089" width="15.7109375" style="202" customWidth="1"/>
    <col min="15090" max="15090" width="1.140625" style="202" customWidth="1"/>
    <col min="15091" max="15091" width="14.140625" style="202" bestFit="1" customWidth="1"/>
    <col min="15092" max="15092" width="1" style="202" customWidth="1"/>
    <col min="15093" max="15093" width="16.140625" style="202" customWidth="1"/>
    <col min="15094" max="15094" width="10.140625" style="202"/>
    <col min="15095" max="15095" width="14.42578125" style="202" bestFit="1" customWidth="1"/>
    <col min="15096" max="15329" width="10.140625" style="202"/>
    <col min="15330" max="15330" width="3" style="202" customWidth="1"/>
    <col min="15331" max="15331" width="53" style="202" customWidth="1"/>
    <col min="15332" max="15332" width="0.7109375" style="202" customWidth="1"/>
    <col min="15333" max="15333" width="9.42578125" style="202" customWidth="1"/>
    <col min="15334" max="15334" width="0.7109375" style="202" customWidth="1"/>
    <col min="15335" max="15335" width="15.140625" style="202" customWidth="1"/>
    <col min="15336" max="15336" width="1.42578125" style="202" customWidth="1"/>
    <col min="15337" max="15337" width="17.85546875" style="202" customWidth="1"/>
    <col min="15338" max="15338" width="1.42578125" style="202" customWidth="1"/>
    <col min="15339" max="15339" width="15.42578125" style="202" customWidth="1"/>
    <col min="15340" max="15340" width="0.85546875" style="202" customWidth="1"/>
    <col min="15341" max="15341" width="16.42578125" style="202" customWidth="1"/>
    <col min="15342" max="15342" width="1.42578125" style="202" customWidth="1"/>
    <col min="15343" max="15343" width="16.42578125" style="202" customWidth="1"/>
    <col min="15344" max="15344" width="1.140625" style="202" customWidth="1"/>
    <col min="15345" max="15345" width="15.7109375" style="202" customWidth="1"/>
    <col min="15346" max="15346" width="1.140625" style="202" customWidth="1"/>
    <col min="15347" max="15347" width="14.140625" style="202" bestFit="1" customWidth="1"/>
    <col min="15348" max="15348" width="1" style="202" customWidth="1"/>
    <col min="15349" max="15349" width="16.140625" style="202" customWidth="1"/>
    <col min="15350" max="15350" width="10.140625" style="202"/>
    <col min="15351" max="15351" width="14.42578125" style="202" bestFit="1" customWidth="1"/>
    <col min="15352" max="15585" width="10.140625" style="202"/>
    <col min="15586" max="15586" width="3" style="202" customWidth="1"/>
    <col min="15587" max="15587" width="53" style="202" customWidth="1"/>
    <col min="15588" max="15588" width="0.7109375" style="202" customWidth="1"/>
    <col min="15589" max="15589" width="9.42578125" style="202" customWidth="1"/>
    <col min="15590" max="15590" width="0.7109375" style="202" customWidth="1"/>
    <col min="15591" max="15591" width="15.140625" style="202" customWidth="1"/>
    <col min="15592" max="15592" width="1.42578125" style="202" customWidth="1"/>
    <col min="15593" max="15593" width="17.85546875" style="202" customWidth="1"/>
    <col min="15594" max="15594" width="1.42578125" style="202" customWidth="1"/>
    <col min="15595" max="15595" width="15.42578125" style="202" customWidth="1"/>
    <col min="15596" max="15596" width="0.85546875" style="202" customWidth="1"/>
    <col min="15597" max="15597" width="16.42578125" style="202" customWidth="1"/>
    <col min="15598" max="15598" width="1.42578125" style="202" customWidth="1"/>
    <col min="15599" max="15599" width="16.42578125" style="202" customWidth="1"/>
    <col min="15600" max="15600" width="1.140625" style="202" customWidth="1"/>
    <col min="15601" max="15601" width="15.7109375" style="202" customWidth="1"/>
    <col min="15602" max="15602" width="1.140625" style="202" customWidth="1"/>
    <col min="15603" max="15603" width="14.140625" style="202" bestFit="1" customWidth="1"/>
    <col min="15604" max="15604" width="1" style="202" customWidth="1"/>
    <col min="15605" max="15605" width="16.140625" style="202" customWidth="1"/>
    <col min="15606" max="15606" width="10.140625" style="202"/>
    <col min="15607" max="15607" width="14.42578125" style="202" bestFit="1" customWidth="1"/>
    <col min="15608" max="15841" width="10.140625" style="202"/>
    <col min="15842" max="15842" width="3" style="202" customWidth="1"/>
    <col min="15843" max="15843" width="53" style="202" customWidth="1"/>
    <col min="15844" max="15844" width="0.7109375" style="202" customWidth="1"/>
    <col min="15845" max="15845" width="9.42578125" style="202" customWidth="1"/>
    <col min="15846" max="15846" width="0.7109375" style="202" customWidth="1"/>
    <col min="15847" max="15847" width="15.140625" style="202" customWidth="1"/>
    <col min="15848" max="15848" width="1.42578125" style="202" customWidth="1"/>
    <col min="15849" max="15849" width="17.85546875" style="202" customWidth="1"/>
    <col min="15850" max="15850" width="1.42578125" style="202" customWidth="1"/>
    <col min="15851" max="15851" width="15.42578125" style="202" customWidth="1"/>
    <col min="15852" max="15852" width="0.85546875" style="202" customWidth="1"/>
    <col min="15853" max="15853" width="16.42578125" style="202" customWidth="1"/>
    <col min="15854" max="15854" width="1.42578125" style="202" customWidth="1"/>
    <col min="15855" max="15855" width="16.42578125" style="202" customWidth="1"/>
    <col min="15856" max="15856" width="1.140625" style="202" customWidth="1"/>
    <col min="15857" max="15857" width="15.7109375" style="202" customWidth="1"/>
    <col min="15858" max="15858" width="1.140625" style="202" customWidth="1"/>
    <col min="15859" max="15859" width="14.140625" style="202" bestFit="1" customWidth="1"/>
    <col min="15860" max="15860" width="1" style="202" customWidth="1"/>
    <col min="15861" max="15861" width="16.140625" style="202" customWidth="1"/>
    <col min="15862" max="15862" width="10.140625" style="202"/>
    <col min="15863" max="15863" width="14.42578125" style="202" bestFit="1" customWidth="1"/>
    <col min="15864" max="16097" width="10.140625" style="202"/>
    <col min="16098" max="16098" width="3" style="202" customWidth="1"/>
    <col min="16099" max="16099" width="53" style="202" customWidth="1"/>
    <col min="16100" max="16100" width="0.7109375" style="202" customWidth="1"/>
    <col min="16101" max="16101" width="9.42578125" style="202" customWidth="1"/>
    <col min="16102" max="16102" width="0.7109375" style="202" customWidth="1"/>
    <col min="16103" max="16103" width="15.140625" style="202" customWidth="1"/>
    <col min="16104" max="16104" width="1.42578125" style="202" customWidth="1"/>
    <col min="16105" max="16105" width="17.85546875" style="202" customWidth="1"/>
    <col min="16106" max="16106" width="1.42578125" style="202" customWidth="1"/>
    <col min="16107" max="16107" width="15.42578125" style="202" customWidth="1"/>
    <col min="16108" max="16108" width="0.85546875" style="202" customWidth="1"/>
    <col min="16109" max="16109" width="16.42578125" style="202" customWidth="1"/>
    <col min="16110" max="16110" width="1.42578125" style="202" customWidth="1"/>
    <col min="16111" max="16111" width="16.42578125" style="202" customWidth="1"/>
    <col min="16112" max="16112" width="1.140625" style="202" customWidth="1"/>
    <col min="16113" max="16113" width="15.7109375" style="202" customWidth="1"/>
    <col min="16114" max="16114" width="1.140625" style="202" customWidth="1"/>
    <col min="16115" max="16115" width="14.140625" style="202" bestFit="1" customWidth="1"/>
    <col min="16116" max="16116" width="1" style="202" customWidth="1"/>
    <col min="16117" max="16117" width="16.140625" style="202" customWidth="1"/>
    <col min="16118" max="16118" width="10.140625" style="202"/>
    <col min="16119" max="16119" width="14.42578125" style="202" bestFit="1" customWidth="1"/>
    <col min="16120" max="16384" width="10.140625" style="202"/>
  </cols>
  <sheetData>
    <row r="1" spans="1:25" s="241" customFormat="1" ht="25.5" customHeight="1">
      <c r="A1" s="240" t="s">
        <v>0</v>
      </c>
    </row>
    <row r="2" spans="1:25" s="241" customFormat="1" ht="25.5" customHeight="1">
      <c r="A2" s="242" t="s">
        <v>127</v>
      </c>
    </row>
    <row r="3" spans="1:25" s="241" customFormat="1" ht="25.5" customHeight="1">
      <c r="A3" s="243" t="str">
        <f>+'PL (T)'!A3</f>
        <v>สำหรับปี สิ้นสุดวันที่ 31 ธันวาคม 2567</v>
      </c>
    </row>
    <row r="4" spans="1:25" s="156" customFormat="1" ht="25.5" customHeight="1">
      <c r="A4" s="244"/>
      <c r="Y4" s="245"/>
    </row>
    <row r="5" spans="1:25" ht="25.5" customHeight="1">
      <c r="E5" s="276" t="s">
        <v>128</v>
      </c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</row>
    <row r="6" spans="1:25" ht="25.5" customHeight="1">
      <c r="E6" s="281" t="s">
        <v>129</v>
      </c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46"/>
      <c r="W6" s="247"/>
      <c r="X6" s="247"/>
      <c r="Y6" s="247"/>
    </row>
    <row r="7" spans="1:25" ht="25.5" customHeight="1">
      <c r="B7" s="225"/>
      <c r="E7" s="209"/>
      <c r="F7" s="206"/>
      <c r="G7" s="210"/>
      <c r="H7" s="206"/>
      <c r="I7" s="210"/>
      <c r="J7" s="206"/>
      <c r="K7" s="279" t="s">
        <v>130</v>
      </c>
      <c r="L7" s="279"/>
      <c r="M7" s="279"/>
      <c r="N7" s="206"/>
      <c r="O7" s="282" t="s">
        <v>68</v>
      </c>
      <c r="P7" s="282"/>
      <c r="Q7" s="282"/>
      <c r="R7" s="282"/>
      <c r="S7" s="282"/>
      <c r="T7" s="206"/>
      <c r="U7" s="283" t="s">
        <v>131</v>
      </c>
      <c r="V7" s="206"/>
      <c r="W7" s="277" t="s">
        <v>132</v>
      </c>
      <c r="X7" s="206"/>
      <c r="Y7" s="277" t="s">
        <v>133</v>
      </c>
    </row>
    <row r="8" spans="1:25" ht="25.5" customHeight="1">
      <c r="B8" s="225"/>
      <c r="E8" s="209"/>
      <c r="F8" s="206"/>
      <c r="G8" s="210"/>
      <c r="H8" s="206"/>
      <c r="I8" s="210"/>
      <c r="J8" s="206"/>
      <c r="K8" s="280"/>
      <c r="L8" s="280"/>
      <c r="M8" s="280"/>
      <c r="N8" s="206"/>
      <c r="O8" s="206" t="s">
        <v>134</v>
      </c>
      <c r="P8" s="206"/>
      <c r="Q8" s="248"/>
      <c r="R8" s="206"/>
      <c r="S8" s="248" t="s">
        <v>135</v>
      </c>
      <c r="T8" s="206"/>
      <c r="U8" s="277"/>
      <c r="V8" s="206"/>
      <c r="W8" s="277"/>
      <c r="X8" s="206"/>
      <c r="Y8" s="277"/>
    </row>
    <row r="9" spans="1:25" ht="25.5" customHeight="1">
      <c r="E9" s="209" t="s">
        <v>136</v>
      </c>
      <c r="F9" s="206"/>
      <c r="G9" s="210" t="s">
        <v>137</v>
      </c>
      <c r="H9" s="206"/>
      <c r="I9" s="210" t="s">
        <v>138</v>
      </c>
      <c r="J9" s="206"/>
      <c r="K9" s="249" t="s">
        <v>139</v>
      </c>
      <c r="L9" s="206"/>
      <c r="M9" s="208" t="s">
        <v>140</v>
      </c>
      <c r="N9" s="206"/>
      <c r="O9" s="248" t="s">
        <v>141</v>
      </c>
      <c r="P9" s="206"/>
      <c r="Q9" s="206" t="s">
        <v>142</v>
      </c>
      <c r="R9" s="209"/>
      <c r="S9" s="206" t="s">
        <v>143</v>
      </c>
      <c r="T9" s="206"/>
      <c r="U9" s="277"/>
      <c r="V9" s="206"/>
      <c r="W9" s="277"/>
      <c r="X9" s="206"/>
      <c r="Y9" s="277"/>
    </row>
    <row r="10" spans="1:25" ht="25.5" customHeight="1">
      <c r="E10" s="209" t="s">
        <v>144</v>
      </c>
      <c r="F10" s="206"/>
      <c r="G10" s="213" t="s">
        <v>145</v>
      </c>
      <c r="H10" s="206"/>
      <c r="I10" s="210" t="s">
        <v>146</v>
      </c>
      <c r="J10" s="206"/>
      <c r="K10" s="208" t="s">
        <v>147</v>
      </c>
      <c r="L10" s="206"/>
      <c r="M10" s="206"/>
      <c r="N10" s="206"/>
      <c r="O10" s="209" t="s">
        <v>148</v>
      </c>
      <c r="P10" s="206"/>
      <c r="Q10" s="206" t="s">
        <v>149</v>
      </c>
      <c r="R10" s="206"/>
      <c r="S10" s="206" t="s">
        <v>150</v>
      </c>
      <c r="T10" s="206"/>
      <c r="U10" s="277"/>
      <c r="V10" s="206"/>
      <c r="W10" s="277"/>
      <c r="X10" s="206"/>
      <c r="Y10" s="277"/>
    </row>
    <row r="11" spans="1:25" ht="25.5" customHeight="1">
      <c r="E11" s="209"/>
      <c r="F11" s="206"/>
      <c r="G11" s="213"/>
      <c r="H11" s="206"/>
      <c r="I11" s="213" t="s">
        <v>151</v>
      </c>
      <c r="J11" s="206"/>
      <c r="K11" s="208"/>
      <c r="L11" s="206"/>
      <c r="M11" s="206"/>
      <c r="N11" s="206"/>
      <c r="O11" s="209" t="s">
        <v>152</v>
      </c>
      <c r="P11" s="206"/>
      <c r="Q11" s="206" t="s">
        <v>153</v>
      </c>
      <c r="R11" s="206"/>
      <c r="S11" s="226"/>
      <c r="T11" s="206"/>
      <c r="U11" s="277"/>
      <c r="V11" s="206"/>
      <c r="W11" s="277"/>
      <c r="X11" s="206"/>
      <c r="Y11" s="277"/>
    </row>
    <row r="12" spans="1:25" ht="25.5" customHeight="1">
      <c r="C12" s="212"/>
      <c r="E12" s="215"/>
      <c r="F12" s="206"/>
      <c r="G12" s="216"/>
      <c r="H12" s="206"/>
      <c r="I12" s="250"/>
      <c r="J12" s="206"/>
      <c r="K12" s="215"/>
      <c r="L12" s="206"/>
      <c r="M12" s="217"/>
      <c r="N12" s="206"/>
      <c r="O12" s="217" t="s">
        <v>134</v>
      </c>
      <c r="P12" s="206"/>
      <c r="Q12" s="215"/>
      <c r="R12" s="209"/>
      <c r="S12" s="251"/>
      <c r="T12" s="206"/>
      <c r="U12" s="278"/>
      <c r="V12" s="206"/>
      <c r="W12" s="278"/>
      <c r="X12" s="206"/>
      <c r="Y12" s="278"/>
    </row>
    <row r="13" spans="1:25" s="219" customFormat="1" ht="25.5" customHeight="1">
      <c r="A13" s="218" t="s">
        <v>154</v>
      </c>
      <c r="B13" s="124"/>
      <c r="C13" s="42"/>
      <c r="E13" s="104">
        <v>338350</v>
      </c>
      <c r="F13" s="101"/>
      <c r="G13" s="104">
        <v>603999</v>
      </c>
      <c r="H13" s="101"/>
      <c r="I13" s="104">
        <v>78563</v>
      </c>
      <c r="J13" s="101"/>
      <c r="K13" s="104">
        <v>23776</v>
      </c>
      <c r="L13" s="101"/>
      <c r="M13" s="104">
        <v>-216295</v>
      </c>
      <c r="N13" s="101"/>
      <c r="O13" s="104">
        <v>-19467</v>
      </c>
      <c r="P13" s="101"/>
      <c r="Q13" s="104">
        <v>-4251</v>
      </c>
      <c r="R13" s="105"/>
      <c r="S13" s="104">
        <f>SUM(O13:Q13)</f>
        <v>-23718</v>
      </c>
      <c r="T13" s="101"/>
      <c r="U13" s="104">
        <f>+SUM(E13:M13)+S13</f>
        <v>804675</v>
      </c>
      <c r="V13" s="101"/>
      <c r="W13" s="104">
        <v>22985</v>
      </c>
      <c r="X13" s="103"/>
      <c r="Y13" s="104">
        <v>827660</v>
      </c>
    </row>
    <row r="14" spans="1:25" s="219" customFormat="1" ht="25.5" customHeight="1">
      <c r="A14" s="252" t="s">
        <v>155</v>
      </c>
      <c r="B14" s="124"/>
      <c r="C14" s="42"/>
      <c r="E14" s="45"/>
      <c r="F14" s="43"/>
      <c r="G14" s="45"/>
      <c r="H14" s="43"/>
      <c r="I14" s="45"/>
      <c r="J14" s="43"/>
      <c r="K14" s="45"/>
      <c r="L14" s="43"/>
      <c r="M14" s="45"/>
      <c r="N14" s="43"/>
      <c r="O14" s="45"/>
      <c r="P14" s="43"/>
      <c r="Q14" s="45"/>
      <c r="R14" s="45"/>
      <c r="S14" s="45"/>
      <c r="T14" s="43"/>
      <c r="U14" s="45"/>
      <c r="V14" s="43"/>
      <c r="W14" s="45"/>
      <c r="X14" s="44"/>
      <c r="Y14" s="45"/>
    </row>
    <row r="15" spans="1:25" s="219" customFormat="1" ht="25.5" customHeight="1">
      <c r="A15" s="252"/>
      <c r="B15" s="124" t="s">
        <v>70</v>
      </c>
      <c r="C15" s="42"/>
      <c r="E15" s="45">
        <v>0</v>
      </c>
      <c r="F15" s="43"/>
      <c r="G15" s="45">
        <v>0</v>
      </c>
      <c r="H15" s="43"/>
      <c r="I15" s="45">
        <v>0</v>
      </c>
      <c r="J15" s="43"/>
      <c r="K15" s="45">
        <v>0</v>
      </c>
      <c r="L15" s="43"/>
      <c r="M15" s="45">
        <v>0</v>
      </c>
      <c r="N15" s="43"/>
      <c r="O15" s="45">
        <v>0</v>
      </c>
      <c r="P15" s="43"/>
      <c r="Q15" s="45">
        <v>0</v>
      </c>
      <c r="R15" s="45"/>
      <c r="S15" s="45">
        <f t="shared" ref="S15:S18" si="0">SUM(O15:Q15)</f>
        <v>0</v>
      </c>
      <c r="T15" s="43"/>
      <c r="U15" s="45">
        <f t="shared" ref="U15:U18" si="1">+SUM(E15:M15)+S15</f>
        <v>0</v>
      </c>
      <c r="V15" s="43"/>
      <c r="W15" s="45">
        <v>1200</v>
      </c>
      <c r="X15" s="44"/>
      <c r="Y15" s="45">
        <v>1200</v>
      </c>
    </row>
    <row r="16" spans="1:25" s="219" customFormat="1" ht="25.5" customHeight="1">
      <c r="A16" s="150" t="s">
        <v>116</v>
      </c>
      <c r="B16" s="124"/>
      <c r="C16" s="42"/>
      <c r="E16" s="45"/>
      <c r="F16" s="43"/>
      <c r="G16" s="45"/>
      <c r="H16" s="43"/>
      <c r="I16" s="45"/>
      <c r="J16" s="43"/>
      <c r="K16" s="45"/>
      <c r="L16" s="43"/>
      <c r="M16" s="45"/>
      <c r="N16" s="43"/>
      <c r="O16" s="45"/>
      <c r="P16" s="43"/>
      <c r="Q16" s="45"/>
      <c r="R16" s="45"/>
      <c r="S16" s="45"/>
      <c r="T16" s="43"/>
      <c r="U16" s="45"/>
      <c r="V16" s="43"/>
      <c r="W16" s="45"/>
      <c r="X16" s="44"/>
      <c r="Y16" s="45"/>
    </row>
    <row r="17" spans="1:27" ht="25.5" customHeight="1">
      <c r="B17" s="150" t="s">
        <v>156</v>
      </c>
      <c r="C17" s="212"/>
      <c r="D17" s="219"/>
      <c r="E17" s="43">
        <v>0</v>
      </c>
      <c r="F17" s="43"/>
      <c r="G17" s="43">
        <v>0</v>
      </c>
      <c r="H17" s="43"/>
      <c r="I17" s="43">
        <v>0</v>
      </c>
      <c r="J17" s="43"/>
      <c r="K17" s="43">
        <v>0</v>
      </c>
      <c r="L17" s="43"/>
      <c r="M17" s="43">
        <v>-117898</v>
      </c>
      <c r="N17" s="43"/>
      <c r="O17" s="43">
        <v>0</v>
      </c>
      <c r="P17" s="43"/>
      <c r="Q17" s="43">
        <v>0</v>
      </c>
      <c r="R17" s="43"/>
      <c r="S17" s="43">
        <f t="shared" si="0"/>
        <v>0</v>
      </c>
      <c r="T17" s="43"/>
      <c r="U17" s="43">
        <f t="shared" si="1"/>
        <v>-117898</v>
      </c>
      <c r="V17" s="43"/>
      <c r="W17" s="44">
        <v>-20824</v>
      </c>
      <c r="X17" s="44"/>
      <c r="Y17" s="45">
        <v>-138722</v>
      </c>
    </row>
    <row r="18" spans="1:27" ht="25.5" customHeight="1">
      <c r="B18" s="150" t="s">
        <v>157</v>
      </c>
      <c r="C18" s="212"/>
      <c r="D18" s="219"/>
      <c r="E18" s="43">
        <v>0</v>
      </c>
      <c r="F18" s="43"/>
      <c r="G18" s="43">
        <v>0</v>
      </c>
      <c r="H18" s="43"/>
      <c r="I18" s="43">
        <v>0</v>
      </c>
      <c r="J18" s="43"/>
      <c r="K18" s="43">
        <v>0</v>
      </c>
      <c r="L18" s="43"/>
      <c r="M18" s="43">
        <v>1380</v>
      </c>
      <c r="N18" s="43"/>
      <c r="O18" s="43">
        <v>653</v>
      </c>
      <c r="P18" s="43"/>
      <c r="Q18" s="43">
        <v>0</v>
      </c>
      <c r="R18" s="43"/>
      <c r="S18" s="43">
        <f t="shared" si="0"/>
        <v>653</v>
      </c>
      <c r="T18" s="43"/>
      <c r="U18" s="43">
        <f t="shared" si="1"/>
        <v>2033</v>
      </c>
      <c r="V18" s="43"/>
      <c r="W18" s="44">
        <v>0</v>
      </c>
      <c r="X18" s="44"/>
      <c r="Y18" s="45">
        <v>2033</v>
      </c>
    </row>
    <row r="19" spans="1:27" s="255" customFormat="1" ht="25.5" customHeight="1" thickBot="1">
      <c r="A19" s="148" t="s">
        <v>158</v>
      </c>
      <c r="B19" s="148"/>
      <c r="C19" s="253"/>
      <c r="D19" s="254"/>
      <c r="E19" s="100">
        <f>SUM(E13:E18)</f>
        <v>338350</v>
      </c>
      <c r="F19" s="101"/>
      <c r="G19" s="100">
        <f>SUM(G13:G18)</f>
        <v>603999</v>
      </c>
      <c r="H19" s="101"/>
      <c r="I19" s="100">
        <f>SUM(I13:I18)</f>
        <v>78563</v>
      </c>
      <c r="J19" s="101"/>
      <c r="K19" s="100">
        <f>SUM(K13:K18)</f>
        <v>23776</v>
      </c>
      <c r="L19" s="101"/>
      <c r="M19" s="100">
        <f>SUM(M13:M18)</f>
        <v>-332813</v>
      </c>
      <c r="N19" s="101"/>
      <c r="O19" s="100">
        <f>SUM(O13:O18)</f>
        <v>-18814</v>
      </c>
      <c r="P19" s="101"/>
      <c r="Q19" s="100">
        <f>SUM(Q13:Q18)</f>
        <v>-4251</v>
      </c>
      <c r="R19" s="102"/>
      <c r="S19" s="100">
        <f>SUM(O19:Q19)</f>
        <v>-23065</v>
      </c>
      <c r="T19" s="102"/>
      <c r="U19" s="100">
        <f>SUM(U13:U18)</f>
        <v>688810</v>
      </c>
      <c r="V19" s="101"/>
      <c r="W19" s="100">
        <f>SUM(W13:W18)</f>
        <v>3361</v>
      </c>
      <c r="X19" s="103"/>
      <c r="Y19" s="100">
        <f>SUM(Y13:Y18)</f>
        <v>692171</v>
      </c>
    </row>
    <row r="20" spans="1:27" ht="25.5" customHeight="1" thickTop="1">
      <c r="A20" s="124"/>
      <c r="B20" s="124"/>
      <c r="C20" s="42"/>
      <c r="D20" s="219"/>
      <c r="E20" s="46"/>
      <c r="F20" s="47"/>
      <c r="G20" s="47"/>
      <c r="H20" s="47"/>
      <c r="I20" s="47"/>
      <c r="J20" s="47"/>
      <c r="K20" s="47"/>
      <c r="L20" s="47"/>
      <c r="M20" s="46"/>
      <c r="N20" s="47"/>
      <c r="O20" s="47"/>
      <c r="P20" s="47"/>
      <c r="Q20" s="46"/>
      <c r="R20" s="46"/>
      <c r="S20" s="46"/>
      <c r="T20" s="46"/>
      <c r="U20" s="46"/>
      <c r="V20" s="47"/>
      <c r="W20" s="46"/>
    </row>
    <row r="21" spans="1:27" ht="25.5" customHeight="1">
      <c r="A21" s="223" t="s">
        <v>159</v>
      </c>
      <c r="B21" s="223"/>
      <c r="C21" s="48"/>
      <c r="D21" s="254"/>
      <c r="E21" s="97">
        <v>338350</v>
      </c>
      <c r="F21" s="98"/>
      <c r="G21" s="97">
        <v>603999</v>
      </c>
      <c r="H21" s="98"/>
      <c r="I21" s="97">
        <v>78563</v>
      </c>
      <c r="J21" s="98"/>
      <c r="K21" s="97">
        <v>23776</v>
      </c>
      <c r="L21" s="98"/>
      <c r="M21" s="97">
        <v>-332813</v>
      </c>
      <c r="N21" s="98"/>
      <c r="O21" s="97">
        <v>-18814</v>
      </c>
      <c r="P21" s="98"/>
      <c r="Q21" s="97">
        <v>-4251</v>
      </c>
      <c r="R21" s="97"/>
      <c r="S21" s="97">
        <f>SUM(O21:Q21)</f>
        <v>-23065</v>
      </c>
      <c r="T21" s="98"/>
      <c r="U21" s="97">
        <f>+SUM(E21:M21)+S21</f>
        <v>688810</v>
      </c>
      <c r="V21" s="98"/>
      <c r="W21" s="97">
        <v>3361</v>
      </c>
      <c r="X21" s="99"/>
      <c r="Y21" s="97">
        <f>SUM(U21:W21)</f>
        <v>692171</v>
      </c>
    </row>
    <row r="22" spans="1:27" s="255" customFormat="1" ht="25.5" customHeight="1">
      <c r="A22" s="150" t="s">
        <v>116</v>
      </c>
      <c r="B22" s="219"/>
      <c r="C22" s="212"/>
      <c r="D22" s="219"/>
      <c r="E22" s="50"/>
      <c r="F22" s="50"/>
      <c r="G22" s="50"/>
      <c r="H22" s="50"/>
      <c r="I22" s="50"/>
      <c r="J22" s="50"/>
      <c r="K22" s="50"/>
      <c r="L22" s="52"/>
      <c r="M22" s="50"/>
      <c r="N22" s="52"/>
      <c r="O22" s="50"/>
      <c r="P22" s="52"/>
      <c r="Q22" s="50"/>
      <c r="R22" s="50"/>
      <c r="S22" s="49"/>
      <c r="T22" s="50"/>
      <c r="U22" s="50"/>
      <c r="V22" s="52"/>
      <c r="W22" s="53"/>
      <c r="X22" s="51"/>
      <c r="Y22" s="49"/>
    </row>
    <row r="23" spans="1:27" ht="25.5" customHeight="1">
      <c r="A23" s="150"/>
      <c r="B23" s="150" t="s">
        <v>156</v>
      </c>
      <c r="C23" s="212"/>
      <c r="D23" s="219"/>
      <c r="E23" s="50">
        <v>0</v>
      </c>
      <c r="F23" s="50"/>
      <c r="G23" s="50">
        <v>0</v>
      </c>
      <c r="H23" s="50"/>
      <c r="I23" s="50">
        <v>0</v>
      </c>
      <c r="J23" s="50"/>
      <c r="K23" s="50">
        <v>0</v>
      </c>
      <c r="L23" s="52"/>
      <c r="M23" s="50">
        <f>+'PL (T)'!K72</f>
        <v>-28290</v>
      </c>
      <c r="N23" s="52"/>
      <c r="O23" s="50">
        <v>0</v>
      </c>
      <c r="P23" s="52"/>
      <c r="Q23" s="50">
        <v>0</v>
      </c>
      <c r="R23" s="50"/>
      <c r="S23" s="49">
        <f t="shared" ref="S23:S24" si="2">SUM(O23:Q23)</f>
        <v>0</v>
      </c>
      <c r="T23" s="50"/>
      <c r="U23" s="50">
        <f>SUM(E23:Q23)</f>
        <v>-28290</v>
      </c>
      <c r="V23" s="52"/>
      <c r="W23" s="51">
        <f>+'PL (T)'!K73</f>
        <v>-9584</v>
      </c>
      <c r="X23" s="51"/>
      <c r="Y23" s="51">
        <f>SUM(U23:W23)</f>
        <v>-37874</v>
      </c>
    </row>
    <row r="24" spans="1:27" ht="25.5" customHeight="1">
      <c r="B24" s="150" t="s">
        <v>157</v>
      </c>
      <c r="C24" s="212"/>
      <c r="D24" s="219"/>
      <c r="E24" s="50">
        <v>0</v>
      </c>
      <c r="F24" s="50"/>
      <c r="G24" s="50">
        <v>0</v>
      </c>
      <c r="H24" s="50"/>
      <c r="I24" s="50">
        <v>0</v>
      </c>
      <c r="J24" s="50"/>
      <c r="K24" s="50">
        <v>0</v>
      </c>
      <c r="L24" s="52"/>
      <c r="M24" s="50">
        <f>+'PL (T)'!K54*0.8</f>
        <v>-913.6</v>
      </c>
      <c r="N24" s="52"/>
      <c r="O24" s="50">
        <f>'PL (T)'!K56*0.8</f>
        <v>-208</v>
      </c>
      <c r="P24" s="52"/>
      <c r="Q24" s="50">
        <v>0</v>
      </c>
      <c r="R24" s="50"/>
      <c r="S24" s="49">
        <f t="shared" si="2"/>
        <v>-208</v>
      </c>
      <c r="T24" s="50"/>
      <c r="U24" s="50">
        <f>SUM(E24:Q24)</f>
        <v>-1121.5999999999999</v>
      </c>
      <c r="V24" s="52"/>
      <c r="W24" s="51">
        <v>0</v>
      </c>
      <c r="X24" s="51"/>
      <c r="Y24" s="51">
        <f>SUM(U24:W24)</f>
        <v>-1121.5999999999999</v>
      </c>
    </row>
    <row r="25" spans="1:27" ht="25.5" customHeight="1" thickBot="1">
      <c r="A25" s="148" t="s">
        <v>160</v>
      </c>
      <c r="B25" s="148"/>
      <c r="C25" s="253"/>
      <c r="D25" s="254"/>
      <c r="E25" s="92">
        <f>SUM(E21:E24)</f>
        <v>338350</v>
      </c>
      <c r="F25" s="93"/>
      <c r="G25" s="92">
        <f>SUM(G21:G24)</f>
        <v>603999</v>
      </c>
      <c r="H25" s="93"/>
      <c r="I25" s="92">
        <f>SUM(I21:I24)</f>
        <v>78563</v>
      </c>
      <c r="J25" s="93"/>
      <c r="K25" s="92">
        <f>SUM(K21:K24)</f>
        <v>23776</v>
      </c>
      <c r="L25" s="94"/>
      <c r="M25" s="92">
        <f>SUM(M21:M24)</f>
        <v>-362016.6</v>
      </c>
      <c r="N25" s="94"/>
      <c r="O25" s="92">
        <f>SUM(O21:O24)</f>
        <v>-19022</v>
      </c>
      <c r="P25" s="94"/>
      <c r="Q25" s="92">
        <f>SUM(Q21:Q24)</f>
        <v>-4251</v>
      </c>
      <c r="R25" s="95"/>
      <c r="S25" s="92">
        <f>SUM(S21:S24)</f>
        <v>-23273</v>
      </c>
      <c r="T25" s="95"/>
      <c r="U25" s="92">
        <f>SUM(U21:U24)</f>
        <v>659398.40000000002</v>
      </c>
      <c r="V25" s="94"/>
      <c r="W25" s="92">
        <f>SUM(W21:W24)</f>
        <v>-6223</v>
      </c>
      <c r="X25" s="96"/>
      <c r="Y25" s="92">
        <f>SUM(Y21:Y24)</f>
        <v>653175.4</v>
      </c>
      <c r="AA25" s="256">
        <f>Y25-'BS (T)'!K107</f>
        <v>0.40000000002328306</v>
      </c>
    </row>
    <row r="26" spans="1:27" ht="25.5" customHeight="1" thickTop="1">
      <c r="M26" s="256"/>
      <c r="W26" s="54"/>
      <c r="X26" s="54"/>
      <c r="Y26" s="54"/>
    </row>
    <row r="27" spans="1:27" ht="25.5" customHeight="1">
      <c r="M27" s="256"/>
      <c r="W27" s="54"/>
      <c r="X27" s="54"/>
      <c r="Y27" s="54"/>
    </row>
    <row r="28" spans="1:27" ht="25.5" customHeight="1">
      <c r="A28" s="134" t="s">
        <v>37</v>
      </c>
      <c r="M28" s="256"/>
      <c r="W28" s="54"/>
      <c r="X28" s="54"/>
      <c r="Y28" s="54"/>
    </row>
    <row r="29" spans="1:27" ht="25.5" customHeight="1">
      <c r="W29" s="54"/>
      <c r="X29" s="54"/>
      <c r="Y29" s="54"/>
    </row>
    <row r="30" spans="1:27" ht="25.5" customHeight="1">
      <c r="W30" s="54"/>
      <c r="X30" s="54"/>
      <c r="Y30" s="54"/>
    </row>
    <row r="31" spans="1:27" ht="25.5" customHeight="1">
      <c r="A31" s="134"/>
      <c r="B31" s="231"/>
      <c r="C31" s="135"/>
      <c r="D31" s="135"/>
      <c r="E31" s="136"/>
      <c r="F31" s="136"/>
      <c r="G31" s="136"/>
      <c r="H31" s="137"/>
      <c r="I31" s="137"/>
      <c r="J31" s="139"/>
      <c r="K31" s="139"/>
      <c r="L31" s="138"/>
      <c r="M31" s="257"/>
      <c r="N31" s="140"/>
      <c r="O31" s="136"/>
      <c r="P31" s="257"/>
      <c r="R31" s="257"/>
      <c r="S31" s="257"/>
      <c r="W31" s="54"/>
      <c r="X31" s="54"/>
      <c r="Y31" s="256"/>
    </row>
    <row r="32" spans="1:27" ht="25.5" customHeight="1">
      <c r="A32" s="134"/>
      <c r="B32" s="231"/>
      <c r="C32" s="135"/>
      <c r="D32" s="135"/>
      <c r="E32" s="136"/>
      <c r="F32" s="136"/>
      <c r="G32" s="136"/>
      <c r="H32" s="137"/>
      <c r="I32" s="137"/>
      <c r="J32" s="139"/>
      <c r="K32" s="139"/>
      <c r="L32" s="138"/>
      <c r="M32" s="257"/>
      <c r="N32" s="140"/>
      <c r="O32" s="138"/>
      <c r="P32" s="257"/>
      <c r="R32" s="257"/>
      <c r="S32" s="257"/>
      <c r="W32" s="54"/>
      <c r="X32" s="54"/>
      <c r="Y32" s="54"/>
    </row>
    <row r="33" spans="1:22" ht="25.5" customHeight="1">
      <c r="A33" s="135"/>
      <c r="B33" s="135"/>
      <c r="C33" s="155"/>
      <c r="D33" s="219"/>
      <c r="E33" s="219"/>
      <c r="F33" s="219"/>
      <c r="H33" s="219"/>
      <c r="J33" s="219"/>
      <c r="K33" s="219"/>
      <c r="N33" s="219"/>
      <c r="O33" s="219"/>
      <c r="V33" s="155"/>
    </row>
    <row r="34" spans="1:22" ht="25.5" customHeight="1">
      <c r="A34" s="135"/>
      <c r="C34" s="219"/>
      <c r="D34" s="219"/>
      <c r="E34" s="219"/>
      <c r="F34" s="219"/>
      <c r="G34" s="219"/>
      <c r="H34" s="219"/>
      <c r="I34" s="219"/>
      <c r="J34" s="219"/>
      <c r="K34" s="219"/>
      <c r="N34" s="219"/>
      <c r="O34" s="219"/>
      <c r="V34" s="155"/>
    </row>
  </sheetData>
  <mergeCells count="7">
    <mergeCell ref="E5:Y5"/>
    <mergeCell ref="W7:W12"/>
    <mergeCell ref="Y7:Y12"/>
    <mergeCell ref="K7:M8"/>
    <mergeCell ref="E6:U6"/>
    <mergeCell ref="O7:S7"/>
    <mergeCell ref="U7:U12"/>
  </mergeCells>
  <pageMargins left="0.78740157480314965" right="0.23622047244094491" top="0.59055118110236227" bottom="0.47244094488188981" header="0.31496062992125984" footer="0.31496062992125984"/>
  <pageSetup paperSize="9" scale="65" firstPageNumber="3" fitToHeight="0" orientation="landscape" useFirstPageNumber="1"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35"/>
  <sheetViews>
    <sheetView view="pageBreakPreview" topLeftCell="A4" zoomScale="92" zoomScaleNormal="85" zoomScaleSheetLayoutView="92" workbookViewId="0">
      <selection activeCell="A27" sqref="A27:XFD28"/>
    </sheetView>
  </sheetViews>
  <sheetFormatPr defaultColWidth="10.140625" defaultRowHeight="23.25" customHeight="1"/>
  <cols>
    <col min="1" max="1" width="4.7109375" style="234" customWidth="1"/>
    <col min="2" max="2" width="30.28515625" style="234" customWidth="1"/>
    <col min="3" max="3" width="8.85546875" style="234" customWidth="1"/>
    <col min="4" max="4" width="0.85546875" style="234" customWidth="1"/>
    <col min="5" max="5" width="18.28515625" style="234" customWidth="1"/>
    <col min="6" max="6" width="0.85546875" style="234" customWidth="1"/>
    <col min="7" max="7" width="18.28515625" style="234" customWidth="1"/>
    <col min="8" max="8" width="0.85546875" style="234" customWidth="1"/>
    <col min="9" max="9" width="18.28515625" style="234" customWidth="1"/>
    <col min="10" max="10" width="0.85546875" style="234" customWidth="1"/>
    <col min="11" max="11" width="18.28515625" style="234" customWidth="1"/>
    <col min="12" max="12" width="0.85546875" style="234" customWidth="1"/>
    <col min="13" max="13" width="18.28515625" style="234" customWidth="1"/>
    <col min="14" max="14" width="0.85546875" style="234" customWidth="1"/>
    <col min="15" max="15" width="18.28515625" style="234" customWidth="1"/>
    <col min="16" max="16" width="0.85546875" style="234" customWidth="1"/>
    <col min="17" max="17" width="16.85546875" style="234" customWidth="1"/>
    <col min="18" max="18" width="0.85546875" style="234" customWidth="1"/>
    <col min="19" max="247" width="10.140625" style="234"/>
    <col min="248" max="248" width="3" style="234" customWidth="1"/>
    <col min="249" max="249" width="62.42578125" style="234" customWidth="1"/>
    <col min="250" max="250" width="1.42578125" style="234" customWidth="1"/>
    <col min="251" max="251" width="7.7109375" style="234" bestFit="1" customWidth="1"/>
    <col min="252" max="252" width="1.42578125" style="234" customWidth="1"/>
    <col min="253" max="253" width="15" style="234" customWidth="1"/>
    <col min="254" max="254" width="1.42578125" style="234" customWidth="1"/>
    <col min="255" max="255" width="18.140625" style="234" customWidth="1"/>
    <col min="256" max="256" width="1.42578125" style="234" customWidth="1"/>
    <col min="257" max="257" width="15" style="234" bestFit="1" customWidth="1"/>
    <col min="258" max="258" width="1.85546875" style="234" customWidth="1"/>
    <col min="259" max="259" width="15.28515625" style="234" customWidth="1"/>
    <col min="260" max="260" width="1.42578125" style="234" customWidth="1"/>
    <col min="261" max="261" width="16.7109375" style="234" customWidth="1"/>
    <col min="262" max="262" width="1.42578125" style="234" customWidth="1"/>
    <col min="263" max="263" width="16.42578125" style="234" customWidth="1"/>
    <col min="264" max="264" width="10.140625" style="234"/>
    <col min="265" max="265" width="14.42578125" style="234" bestFit="1" customWidth="1"/>
    <col min="266" max="503" width="10.140625" style="234"/>
    <col min="504" max="504" width="3" style="234" customWidth="1"/>
    <col min="505" max="505" width="62.42578125" style="234" customWidth="1"/>
    <col min="506" max="506" width="1.42578125" style="234" customWidth="1"/>
    <col min="507" max="507" width="7.7109375" style="234" bestFit="1" customWidth="1"/>
    <col min="508" max="508" width="1.42578125" style="234" customWidth="1"/>
    <col min="509" max="509" width="15" style="234" customWidth="1"/>
    <col min="510" max="510" width="1.42578125" style="234" customWidth="1"/>
    <col min="511" max="511" width="18.140625" style="234" customWidth="1"/>
    <col min="512" max="512" width="1.42578125" style="234" customWidth="1"/>
    <col min="513" max="513" width="15" style="234" bestFit="1" customWidth="1"/>
    <col min="514" max="514" width="1.85546875" style="234" customWidth="1"/>
    <col min="515" max="515" width="15.28515625" style="234" customWidth="1"/>
    <col min="516" max="516" width="1.42578125" style="234" customWidth="1"/>
    <col min="517" max="517" width="16.7109375" style="234" customWidth="1"/>
    <col min="518" max="518" width="1.42578125" style="234" customWidth="1"/>
    <col min="519" max="519" width="16.42578125" style="234" customWidth="1"/>
    <col min="520" max="520" width="10.140625" style="234"/>
    <col min="521" max="521" width="14.42578125" style="234" bestFit="1" customWidth="1"/>
    <col min="522" max="759" width="10.140625" style="234"/>
    <col min="760" max="760" width="3" style="234" customWidth="1"/>
    <col min="761" max="761" width="62.42578125" style="234" customWidth="1"/>
    <col min="762" max="762" width="1.42578125" style="234" customWidth="1"/>
    <col min="763" max="763" width="7.7109375" style="234" bestFit="1" customWidth="1"/>
    <col min="764" max="764" width="1.42578125" style="234" customWidth="1"/>
    <col min="765" max="765" width="15" style="234" customWidth="1"/>
    <col min="766" max="766" width="1.42578125" style="234" customWidth="1"/>
    <col min="767" max="767" width="18.140625" style="234" customWidth="1"/>
    <col min="768" max="768" width="1.42578125" style="234" customWidth="1"/>
    <col min="769" max="769" width="15" style="234" bestFit="1" customWidth="1"/>
    <col min="770" max="770" width="1.85546875" style="234" customWidth="1"/>
    <col min="771" max="771" width="15.28515625" style="234" customWidth="1"/>
    <col min="772" max="772" width="1.42578125" style="234" customWidth="1"/>
    <col min="773" max="773" width="16.7109375" style="234" customWidth="1"/>
    <col min="774" max="774" width="1.42578125" style="234" customWidth="1"/>
    <col min="775" max="775" width="16.42578125" style="234" customWidth="1"/>
    <col min="776" max="776" width="10.140625" style="234"/>
    <col min="777" max="777" width="14.42578125" style="234" bestFit="1" customWidth="1"/>
    <col min="778" max="1015" width="10.140625" style="234"/>
    <col min="1016" max="1016" width="3" style="234" customWidth="1"/>
    <col min="1017" max="1017" width="62.42578125" style="234" customWidth="1"/>
    <col min="1018" max="1018" width="1.42578125" style="234" customWidth="1"/>
    <col min="1019" max="1019" width="7.7109375" style="234" bestFit="1" customWidth="1"/>
    <col min="1020" max="1020" width="1.42578125" style="234" customWidth="1"/>
    <col min="1021" max="1021" width="15" style="234" customWidth="1"/>
    <col min="1022" max="1022" width="1.42578125" style="234" customWidth="1"/>
    <col min="1023" max="1023" width="18.140625" style="234" customWidth="1"/>
    <col min="1024" max="1024" width="1.42578125" style="234" customWidth="1"/>
    <col min="1025" max="1025" width="15" style="234" bestFit="1" customWidth="1"/>
    <col min="1026" max="1026" width="1.85546875" style="234" customWidth="1"/>
    <col min="1027" max="1027" width="15.28515625" style="234" customWidth="1"/>
    <col min="1028" max="1028" width="1.42578125" style="234" customWidth="1"/>
    <col min="1029" max="1029" width="16.7109375" style="234" customWidth="1"/>
    <col min="1030" max="1030" width="1.42578125" style="234" customWidth="1"/>
    <col min="1031" max="1031" width="16.42578125" style="234" customWidth="1"/>
    <col min="1032" max="1032" width="10.140625" style="234"/>
    <col min="1033" max="1033" width="14.42578125" style="234" bestFit="1" customWidth="1"/>
    <col min="1034" max="1271" width="10.140625" style="234"/>
    <col min="1272" max="1272" width="3" style="234" customWidth="1"/>
    <col min="1273" max="1273" width="62.42578125" style="234" customWidth="1"/>
    <col min="1274" max="1274" width="1.42578125" style="234" customWidth="1"/>
    <col min="1275" max="1275" width="7.7109375" style="234" bestFit="1" customWidth="1"/>
    <col min="1276" max="1276" width="1.42578125" style="234" customWidth="1"/>
    <col min="1277" max="1277" width="15" style="234" customWidth="1"/>
    <col min="1278" max="1278" width="1.42578125" style="234" customWidth="1"/>
    <col min="1279" max="1279" width="18.140625" style="234" customWidth="1"/>
    <col min="1280" max="1280" width="1.42578125" style="234" customWidth="1"/>
    <col min="1281" max="1281" width="15" style="234" bestFit="1" customWidth="1"/>
    <col min="1282" max="1282" width="1.85546875" style="234" customWidth="1"/>
    <col min="1283" max="1283" width="15.28515625" style="234" customWidth="1"/>
    <col min="1284" max="1284" width="1.42578125" style="234" customWidth="1"/>
    <col min="1285" max="1285" width="16.7109375" style="234" customWidth="1"/>
    <col min="1286" max="1286" width="1.42578125" style="234" customWidth="1"/>
    <col min="1287" max="1287" width="16.42578125" style="234" customWidth="1"/>
    <col min="1288" max="1288" width="10.140625" style="234"/>
    <col min="1289" max="1289" width="14.42578125" style="234" bestFit="1" customWidth="1"/>
    <col min="1290" max="1527" width="10.140625" style="234"/>
    <col min="1528" max="1528" width="3" style="234" customWidth="1"/>
    <col min="1529" max="1529" width="62.42578125" style="234" customWidth="1"/>
    <col min="1530" max="1530" width="1.42578125" style="234" customWidth="1"/>
    <col min="1531" max="1531" width="7.7109375" style="234" bestFit="1" customWidth="1"/>
    <col min="1532" max="1532" width="1.42578125" style="234" customWidth="1"/>
    <col min="1533" max="1533" width="15" style="234" customWidth="1"/>
    <col min="1534" max="1534" width="1.42578125" style="234" customWidth="1"/>
    <col min="1535" max="1535" width="18.140625" style="234" customWidth="1"/>
    <col min="1536" max="1536" width="1.42578125" style="234" customWidth="1"/>
    <col min="1537" max="1537" width="15" style="234" bestFit="1" customWidth="1"/>
    <col min="1538" max="1538" width="1.85546875" style="234" customWidth="1"/>
    <col min="1539" max="1539" width="15.28515625" style="234" customWidth="1"/>
    <col min="1540" max="1540" width="1.42578125" style="234" customWidth="1"/>
    <col min="1541" max="1541" width="16.7109375" style="234" customWidth="1"/>
    <col min="1542" max="1542" width="1.42578125" style="234" customWidth="1"/>
    <col min="1543" max="1543" width="16.42578125" style="234" customWidth="1"/>
    <col min="1544" max="1544" width="10.140625" style="234"/>
    <col min="1545" max="1545" width="14.42578125" style="234" bestFit="1" customWidth="1"/>
    <col min="1546" max="1783" width="10.140625" style="234"/>
    <col min="1784" max="1784" width="3" style="234" customWidth="1"/>
    <col min="1785" max="1785" width="62.42578125" style="234" customWidth="1"/>
    <col min="1786" max="1786" width="1.42578125" style="234" customWidth="1"/>
    <col min="1787" max="1787" width="7.7109375" style="234" bestFit="1" customWidth="1"/>
    <col min="1788" max="1788" width="1.42578125" style="234" customWidth="1"/>
    <col min="1789" max="1789" width="15" style="234" customWidth="1"/>
    <col min="1790" max="1790" width="1.42578125" style="234" customWidth="1"/>
    <col min="1791" max="1791" width="18.140625" style="234" customWidth="1"/>
    <col min="1792" max="1792" width="1.42578125" style="234" customWidth="1"/>
    <col min="1793" max="1793" width="15" style="234" bestFit="1" customWidth="1"/>
    <col min="1794" max="1794" width="1.85546875" style="234" customWidth="1"/>
    <col min="1795" max="1795" width="15.28515625" style="234" customWidth="1"/>
    <col min="1796" max="1796" width="1.42578125" style="234" customWidth="1"/>
    <col min="1797" max="1797" width="16.7109375" style="234" customWidth="1"/>
    <col min="1798" max="1798" width="1.42578125" style="234" customWidth="1"/>
    <col min="1799" max="1799" width="16.42578125" style="234" customWidth="1"/>
    <col min="1800" max="1800" width="10.140625" style="234"/>
    <col min="1801" max="1801" width="14.42578125" style="234" bestFit="1" customWidth="1"/>
    <col min="1802" max="2039" width="10.140625" style="234"/>
    <col min="2040" max="2040" width="3" style="234" customWidth="1"/>
    <col min="2041" max="2041" width="62.42578125" style="234" customWidth="1"/>
    <col min="2042" max="2042" width="1.42578125" style="234" customWidth="1"/>
    <col min="2043" max="2043" width="7.7109375" style="234" bestFit="1" customWidth="1"/>
    <col min="2044" max="2044" width="1.42578125" style="234" customWidth="1"/>
    <col min="2045" max="2045" width="15" style="234" customWidth="1"/>
    <col min="2046" max="2046" width="1.42578125" style="234" customWidth="1"/>
    <col min="2047" max="2047" width="18.140625" style="234" customWidth="1"/>
    <col min="2048" max="2048" width="1.42578125" style="234" customWidth="1"/>
    <col min="2049" max="2049" width="15" style="234" bestFit="1" customWidth="1"/>
    <col min="2050" max="2050" width="1.85546875" style="234" customWidth="1"/>
    <col min="2051" max="2051" width="15.28515625" style="234" customWidth="1"/>
    <col min="2052" max="2052" width="1.42578125" style="234" customWidth="1"/>
    <col min="2053" max="2053" width="16.7109375" style="234" customWidth="1"/>
    <col min="2054" max="2054" width="1.42578125" style="234" customWidth="1"/>
    <col min="2055" max="2055" width="16.42578125" style="234" customWidth="1"/>
    <col min="2056" max="2056" width="10.140625" style="234"/>
    <col min="2057" max="2057" width="14.42578125" style="234" bestFit="1" customWidth="1"/>
    <col min="2058" max="2295" width="10.140625" style="234"/>
    <col min="2296" max="2296" width="3" style="234" customWidth="1"/>
    <col min="2297" max="2297" width="62.42578125" style="234" customWidth="1"/>
    <col min="2298" max="2298" width="1.42578125" style="234" customWidth="1"/>
    <col min="2299" max="2299" width="7.7109375" style="234" bestFit="1" customWidth="1"/>
    <col min="2300" max="2300" width="1.42578125" style="234" customWidth="1"/>
    <col min="2301" max="2301" width="15" style="234" customWidth="1"/>
    <col min="2302" max="2302" width="1.42578125" style="234" customWidth="1"/>
    <col min="2303" max="2303" width="18.140625" style="234" customWidth="1"/>
    <col min="2304" max="2304" width="1.42578125" style="234" customWidth="1"/>
    <col min="2305" max="2305" width="15" style="234" bestFit="1" customWidth="1"/>
    <col min="2306" max="2306" width="1.85546875" style="234" customWidth="1"/>
    <col min="2307" max="2307" width="15.28515625" style="234" customWidth="1"/>
    <col min="2308" max="2308" width="1.42578125" style="234" customWidth="1"/>
    <col min="2309" max="2309" width="16.7109375" style="234" customWidth="1"/>
    <col min="2310" max="2310" width="1.42578125" style="234" customWidth="1"/>
    <col min="2311" max="2311" width="16.42578125" style="234" customWidth="1"/>
    <col min="2312" max="2312" width="10.140625" style="234"/>
    <col min="2313" max="2313" width="14.42578125" style="234" bestFit="1" customWidth="1"/>
    <col min="2314" max="2551" width="10.140625" style="234"/>
    <col min="2552" max="2552" width="3" style="234" customWidth="1"/>
    <col min="2553" max="2553" width="62.42578125" style="234" customWidth="1"/>
    <col min="2554" max="2554" width="1.42578125" style="234" customWidth="1"/>
    <col min="2555" max="2555" width="7.7109375" style="234" bestFit="1" customWidth="1"/>
    <col min="2556" max="2556" width="1.42578125" style="234" customWidth="1"/>
    <col min="2557" max="2557" width="15" style="234" customWidth="1"/>
    <col min="2558" max="2558" width="1.42578125" style="234" customWidth="1"/>
    <col min="2559" max="2559" width="18.140625" style="234" customWidth="1"/>
    <col min="2560" max="2560" width="1.42578125" style="234" customWidth="1"/>
    <col min="2561" max="2561" width="15" style="234" bestFit="1" customWidth="1"/>
    <col min="2562" max="2562" width="1.85546875" style="234" customWidth="1"/>
    <col min="2563" max="2563" width="15.28515625" style="234" customWidth="1"/>
    <col min="2564" max="2564" width="1.42578125" style="234" customWidth="1"/>
    <col min="2565" max="2565" width="16.7109375" style="234" customWidth="1"/>
    <col min="2566" max="2566" width="1.42578125" style="234" customWidth="1"/>
    <col min="2567" max="2567" width="16.42578125" style="234" customWidth="1"/>
    <col min="2568" max="2568" width="10.140625" style="234"/>
    <col min="2569" max="2569" width="14.42578125" style="234" bestFit="1" customWidth="1"/>
    <col min="2570" max="2807" width="10.140625" style="234"/>
    <col min="2808" max="2808" width="3" style="234" customWidth="1"/>
    <col min="2809" max="2809" width="62.42578125" style="234" customWidth="1"/>
    <col min="2810" max="2810" width="1.42578125" style="234" customWidth="1"/>
    <col min="2811" max="2811" width="7.7109375" style="234" bestFit="1" customWidth="1"/>
    <col min="2812" max="2812" width="1.42578125" style="234" customWidth="1"/>
    <col min="2813" max="2813" width="15" style="234" customWidth="1"/>
    <col min="2814" max="2814" width="1.42578125" style="234" customWidth="1"/>
    <col min="2815" max="2815" width="18.140625" style="234" customWidth="1"/>
    <col min="2816" max="2816" width="1.42578125" style="234" customWidth="1"/>
    <col min="2817" max="2817" width="15" style="234" bestFit="1" customWidth="1"/>
    <col min="2818" max="2818" width="1.85546875" style="234" customWidth="1"/>
    <col min="2819" max="2819" width="15.28515625" style="234" customWidth="1"/>
    <col min="2820" max="2820" width="1.42578125" style="234" customWidth="1"/>
    <col min="2821" max="2821" width="16.7109375" style="234" customWidth="1"/>
    <col min="2822" max="2822" width="1.42578125" style="234" customWidth="1"/>
    <col min="2823" max="2823" width="16.42578125" style="234" customWidth="1"/>
    <col min="2824" max="2824" width="10.140625" style="234"/>
    <col min="2825" max="2825" width="14.42578125" style="234" bestFit="1" customWidth="1"/>
    <col min="2826" max="3063" width="10.140625" style="234"/>
    <col min="3064" max="3064" width="3" style="234" customWidth="1"/>
    <col min="3065" max="3065" width="62.42578125" style="234" customWidth="1"/>
    <col min="3066" max="3066" width="1.42578125" style="234" customWidth="1"/>
    <col min="3067" max="3067" width="7.7109375" style="234" bestFit="1" customWidth="1"/>
    <col min="3068" max="3068" width="1.42578125" style="234" customWidth="1"/>
    <col min="3069" max="3069" width="15" style="234" customWidth="1"/>
    <col min="3070" max="3070" width="1.42578125" style="234" customWidth="1"/>
    <col min="3071" max="3071" width="18.140625" style="234" customWidth="1"/>
    <col min="3072" max="3072" width="1.42578125" style="234" customWidth="1"/>
    <col min="3073" max="3073" width="15" style="234" bestFit="1" customWidth="1"/>
    <col min="3074" max="3074" width="1.85546875" style="234" customWidth="1"/>
    <col min="3075" max="3075" width="15.28515625" style="234" customWidth="1"/>
    <col min="3076" max="3076" width="1.42578125" style="234" customWidth="1"/>
    <col min="3077" max="3077" width="16.7109375" style="234" customWidth="1"/>
    <col min="3078" max="3078" width="1.42578125" style="234" customWidth="1"/>
    <col min="3079" max="3079" width="16.42578125" style="234" customWidth="1"/>
    <col min="3080" max="3080" width="10.140625" style="234"/>
    <col min="3081" max="3081" width="14.42578125" style="234" bestFit="1" customWidth="1"/>
    <col min="3082" max="3319" width="10.140625" style="234"/>
    <col min="3320" max="3320" width="3" style="234" customWidth="1"/>
    <col min="3321" max="3321" width="62.42578125" style="234" customWidth="1"/>
    <col min="3322" max="3322" width="1.42578125" style="234" customWidth="1"/>
    <col min="3323" max="3323" width="7.7109375" style="234" bestFit="1" customWidth="1"/>
    <col min="3324" max="3324" width="1.42578125" style="234" customWidth="1"/>
    <col min="3325" max="3325" width="15" style="234" customWidth="1"/>
    <col min="3326" max="3326" width="1.42578125" style="234" customWidth="1"/>
    <col min="3327" max="3327" width="18.140625" style="234" customWidth="1"/>
    <col min="3328" max="3328" width="1.42578125" style="234" customWidth="1"/>
    <col min="3329" max="3329" width="15" style="234" bestFit="1" customWidth="1"/>
    <col min="3330" max="3330" width="1.85546875" style="234" customWidth="1"/>
    <col min="3331" max="3331" width="15.28515625" style="234" customWidth="1"/>
    <col min="3332" max="3332" width="1.42578125" style="234" customWidth="1"/>
    <col min="3333" max="3333" width="16.7109375" style="234" customWidth="1"/>
    <col min="3334" max="3334" width="1.42578125" style="234" customWidth="1"/>
    <col min="3335" max="3335" width="16.42578125" style="234" customWidth="1"/>
    <col min="3336" max="3336" width="10.140625" style="234"/>
    <col min="3337" max="3337" width="14.42578125" style="234" bestFit="1" customWidth="1"/>
    <col min="3338" max="3575" width="10.140625" style="234"/>
    <col min="3576" max="3576" width="3" style="234" customWidth="1"/>
    <col min="3577" max="3577" width="62.42578125" style="234" customWidth="1"/>
    <col min="3578" max="3578" width="1.42578125" style="234" customWidth="1"/>
    <col min="3579" max="3579" width="7.7109375" style="234" bestFit="1" customWidth="1"/>
    <col min="3580" max="3580" width="1.42578125" style="234" customWidth="1"/>
    <col min="3581" max="3581" width="15" style="234" customWidth="1"/>
    <col min="3582" max="3582" width="1.42578125" style="234" customWidth="1"/>
    <col min="3583" max="3583" width="18.140625" style="234" customWidth="1"/>
    <col min="3584" max="3584" width="1.42578125" style="234" customWidth="1"/>
    <col min="3585" max="3585" width="15" style="234" bestFit="1" customWidth="1"/>
    <col min="3586" max="3586" width="1.85546875" style="234" customWidth="1"/>
    <col min="3587" max="3587" width="15.28515625" style="234" customWidth="1"/>
    <col min="3588" max="3588" width="1.42578125" style="234" customWidth="1"/>
    <col min="3589" max="3589" width="16.7109375" style="234" customWidth="1"/>
    <col min="3590" max="3590" width="1.42578125" style="234" customWidth="1"/>
    <col min="3591" max="3591" width="16.42578125" style="234" customWidth="1"/>
    <col min="3592" max="3592" width="10.140625" style="234"/>
    <col min="3593" max="3593" width="14.42578125" style="234" bestFit="1" customWidth="1"/>
    <col min="3594" max="3831" width="10.140625" style="234"/>
    <col min="3832" max="3832" width="3" style="234" customWidth="1"/>
    <col min="3833" max="3833" width="62.42578125" style="234" customWidth="1"/>
    <col min="3834" max="3834" width="1.42578125" style="234" customWidth="1"/>
    <col min="3835" max="3835" width="7.7109375" style="234" bestFit="1" customWidth="1"/>
    <col min="3836" max="3836" width="1.42578125" style="234" customWidth="1"/>
    <col min="3837" max="3837" width="15" style="234" customWidth="1"/>
    <col min="3838" max="3838" width="1.42578125" style="234" customWidth="1"/>
    <col min="3839" max="3839" width="18.140625" style="234" customWidth="1"/>
    <col min="3840" max="3840" width="1.42578125" style="234" customWidth="1"/>
    <col min="3841" max="3841" width="15" style="234" bestFit="1" customWidth="1"/>
    <col min="3842" max="3842" width="1.85546875" style="234" customWidth="1"/>
    <col min="3843" max="3843" width="15.28515625" style="234" customWidth="1"/>
    <col min="3844" max="3844" width="1.42578125" style="234" customWidth="1"/>
    <col min="3845" max="3845" width="16.7109375" style="234" customWidth="1"/>
    <col min="3846" max="3846" width="1.42578125" style="234" customWidth="1"/>
    <col min="3847" max="3847" width="16.42578125" style="234" customWidth="1"/>
    <col min="3848" max="3848" width="10.140625" style="234"/>
    <col min="3849" max="3849" width="14.42578125" style="234" bestFit="1" customWidth="1"/>
    <col min="3850" max="4087" width="10.140625" style="234"/>
    <col min="4088" max="4088" width="3" style="234" customWidth="1"/>
    <col min="4089" max="4089" width="62.42578125" style="234" customWidth="1"/>
    <col min="4090" max="4090" width="1.42578125" style="234" customWidth="1"/>
    <col min="4091" max="4091" width="7.7109375" style="234" bestFit="1" customWidth="1"/>
    <col min="4092" max="4092" width="1.42578125" style="234" customWidth="1"/>
    <col min="4093" max="4093" width="15" style="234" customWidth="1"/>
    <col min="4094" max="4094" width="1.42578125" style="234" customWidth="1"/>
    <col min="4095" max="4095" width="18.140625" style="234" customWidth="1"/>
    <col min="4096" max="4096" width="1.42578125" style="234" customWidth="1"/>
    <col min="4097" max="4097" width="15" style="234" bestFit="1" customWidth="1"/>
    <col min="4098" max="4098" width="1.85546875" style="234" customWidth="1"/>
    <col min="4099" max="4099" width="15.28515625" style="234" customWidth="1"/>
    <col min="4100" max="4100" width="1.42578125" style="234" customWidth="1"/>
    <col min="4101" max="4101" width="16.7109375" style="234" customWidth="1"/>
    <col min="4102" max="4102" width="1.42578125" style="234" customWidth="1"/>
    <col min="4103" max="4103" width="16.42578125" style="234" customWidth="1"/>
    <col min="4104" max="4104" width="10.140625" style="234"/>
    <col min="4105" max="4105" width="14.42578125" style="234" bestFit="1" customWidth="1"/>
    <col min="4106" max="4343" width="10.140625" style="234"/>
    <col min="4344" max="4344" width="3" style="234" customWidth="1"/>
    <col min="4345" max="4345" width="62.42578125" style="234" customWidth="1"/>
    <col min="4346" max="4346" width="1.42578125" style="234" customWidth="1"/>
    <col min="4347" max="4347" width="7.7109375" style="234" bestFit="1" customWidth="1"/>
    <col min="4348" max="4348" width="1.42578125" style="234" customWidth="1"/>
    <col min="4349" max="4349" width="15" style="234" customWidth="1"/>
    <col min="4350" max="4350" width="1.42578125" style="234" customWidth="1"/>
    <col min="4351" max="4351" width="18.140625" style="234" customWidth="1"/>
    <col min="4352" max="4352" width="1.42578125" style="234" customWidth="1"/>
    <col min="4353" max="4353" width="15" style="234" bestFit="1" customWidth="1"/>
    <col min="4354" max="4354" width="1.85546875" style="234" customWidth="1"/>
    <col min="4355" max="4355" width="15.28515625" style="234" customWidth="1"/>
    <col min="4356" max="4356" width="1.42578125" style="234" customWidth="1"/>
    <col min="4357" max="4357" width="16.7109375" style="234" customWidth="1"/>
    <col min="4358" max="4358" width="1.42578125" style="234" customWidth="1"/>
    <col min="4359" max="4359" width="16.42578125" style="234" customWidth="1"/>
    <col min="4360" max="4360" width="10.140625" style="234"/>
    <col min="4361" max="4361" width="14.42578125" style="234" bestFit="1" customWidth="1"/>
    <col min="4362" max="4599" width="10.140625" style="234"/>
    <col min="4600" max="4600" width="3" style="234" customWidth="1"/>
    <col min="4601" max="4601" width="62.42578125" style="234" customWidth="1"/>
    <col min="4602" max="4602" width="1.42578125" style="234" customWidth="1"/>
    <col min="4603" max="4603" width="7.7109375" style="234" bestFit="1" customWidth="1"/>
    <col min="4604" max="4604" width="1.42578125" style="234" customWidth="1"/>
    <col min="4605" max="4605" width="15" style="234" customWidth="1"/>
    <col min="4606" max="4606" width="1.42578125" style="234" customWidth="1"/>
    <col min="4607" max="4607" width="18.140625" style="234" customWidth="1"/>
    <col min="4608" max="4608" width="1.42578125" style="234" customWidth="1"/>
    <col min="4609" max="4609" width="15" style="234" bestFit="1" customWidth="1"/>
    <col min="4610" max="4610" width="1.85546875" style="234" customWidth="1"/>
    <col min="4611" max="4611" width="15.28515625" style="234" customWidth="1"/>
    <col min="4612" max="4612" width="1.42578125" style="234" customWidth="1"/>
    <col min="4613" max="4613" width="16.7109375" style="234" customWidth="1"/>
    <col min="4614" max="4614" width="1.42578125" style="234" customWidth="1"/>
    <col min="4615" max="4615" width="16.42578125" style="234" customWidth="1"/>
    <col min="4616" max="4616" width="10.140625" style="234"/>
    <col min="4617" max="4617" width="14.42578125" style="234" bestFit="1" customWidth="1"/>
    <col min="4618" max="4855" width="10.140625" style="234"/>
    <col min="4856" max="4856" width="3" style="234" customWidth="1"/>
    <col min="4857" max="4857" width="62.42578125" style="234" customWidth="1"/>
    <col min="4858" max="4858" width="1.42578125" style="234" customWidth="1"/>
    <col min="4859" max="4859" width="7.7109375" style="234" bestFit="1" customWidth="1"/>
    <col min="4860" max="4860" width="1.42578125" style="234" customWidth="1"/>
    <col min="4861" max="4861" width="15" style="234" customWidth="1"/>
    <col min="4862" max="4862" width="1.42578125" style="234" customWidth="1"/>
    <col min="4863" max="4863" width="18.140625" style="234" customWidth="1"/>
    <col min="4864" max="4864" width="1.42578125" style="234" customWidth="1"/>
    <col min="4865" max="4865" width="15" style="234" bestFit="1" customWidth="1"/>
    <col min="4866" max="4866" width="1.85546875" style="234" customWidth="1"/>
    <col min="4867" max="4867" width="15.28515625" style="234" customWidth="1"/>
    <col min="4868" max="4868" width="1.42578125" style="234" customWidth="1"/>
    <col min="4869" max="4869" width="16.7109375" style="234" customWidth="1"/>
    <col min="4870" max="4870" width="1.42578125" style="234" customWidth="1"/>
    <col min="4871" max="4871" width="16.42578125" style="234" customWidth="1"/>
    <col min="4872" max="4872" width="10.140625" style="234"/>
    <col min="4873" max="4873" width="14.42578125" style="234" bestFit="1" customWidth="1"/>
    <col min="4874" max="5111" width="10.140625" style="234"/>
    <col min="5112" max="5112" width="3" style="234" customWidth="1"/>
    <col min="5113" max="5113" width="62.42578125" style="234" customWidth="1"/>
    <col min="5114" max="5114" width="1.42578125" style="234" customWidth="1"/>
    <col min="5115" max="5115" width="7.7109375" style="234" bestFit="1" customWidth="1"/>
    <col min="5116" max="5116" width="1.42578125" style="234" customWidth="1"/>
    <col min="5117" max="5117" width="15" style="234" customWidth="1"/>
    <col min="5118" max="5118" width="1.42578125" style="234" customWidth="1"/>
    <col min="5119" max="5119" width="18.140625" style="234" customWidth="1"/>
    <col min="5120" max="5120" width="1.42578125" style="234" customWidth="1"/>
    <col min="5121" max="5121" width="15" style="234" bestFit="1" customWidth="1"/>
    <col min="5122" max="5122" width="1.85546875" style="234" customWidth="1"/>
    <col min="5123" max="5123" width="15.28515625" style="234" customWidth="1"/>
    <col min="5124" max="5124" width="1.42578125" style="234" customWidth="1"/>
    <col min="5125" max="5125" width="16.7109375" style="234" customWidth="1"/>
    <col min="5126" max="5126" width="1.42578125" style="234" customWidth="1"/>
    <col min="5127" max="5127" width="16.42578125" style="234" customWidth="1"/>
    <col min="5128" max="5128" width="10.140625" style="234"/>
    <col min="5129" max="5129" width="14.42578125" style="234" bestFit="1" customWidth="1"/>
    <col min="5130" max="5367" width="10.140625" style="234"/>
    <col min="5368" max="5368" width="3" style="234" customWidth="1"/>
    <col min="5369" max="5369" width="62.42578125" style="234" customWidth="1"/>
    <col min="5370" max="5370" width="1.42578125" style="234" customWidth="1"/>
    <col min="5371" max="5371" width="7.7109375" style="234" bestFit="1" customWidth="1"/>
    <col min="5372" max="5372" width="1.42578125" style="234" customWidth="1"/>
    <col min="5373" max="5373" width="15" style="234" customWidth="1"/>
    <col min="5374" max="5374" width="1.42578125" style="234" customWidth="1"/>
    <col min="5375" max="5375" width="18.140625" style="234" customWidth="1"/>
    <col min="5376" max="5376" width="1.42578125" style="234" customWidth="1"/>
    <col min="5377" max="5377" width="15" style="234" bestFit="1" customWidth="1"/>
    <col min="5378" max="5378" width="1.85546875" style="234" customWidth="1"/>
    <col min="5379" max="5379" width="15.28515625" style="234" customWidth="1"/>
    <col min="5380" max="5380" width="1.42578125" style="234" customWidth="1"/>
    <col min="5381" max="5381" width="16.7109375" style="234" customWidth="1"/>
    <col min="5382" max="5382" width="1.42578125" style="234" customWidth="1"/>
    <col min="5383" max="5383" width="16.42578125" style="234" customWidth="1"/>
    <col min="5384" max="5384" width="10.140625" style="234"/>
    <col min="5385" max="5385" width="14.42578125" style="234" bestFit="1" customWidth="1"/>
    <col min="5386" max="5623" width="10.140625" style="234"/>
    <col min="5624" max="5624" width="3" style="234" customWidth="1"/>
    <col min="5625" max="5625" width="62.42578125" style="234" customWidth="1"/>
    <col min="5626" max="5626" width="1.42578125" style="234" customWidth="1"/>
    <col min="5627" max="5627" width="7.7109375" style="234" bestFit="1" customWidth="1"/>
    <col min="5628" max="5628" width="1.42578125" style="234" customWidth="1"/>
    <col min="5629" max="5629" width="15" style="234" customWidth="1"/>
    <col min="5630" max="5630" width="1.42578125" style="234" customWidth="1"/>
    <col min="5631" max="5631" width="18.140625" style="234" customWidth="1"/>
    <col min="5632" max="5632" width="1.42578125" style="234" customWidth="1"/>
    <col min="5633" max="5633" width="15" style="234" bestFit="1" customWidth="1"/>
    <col min="5634" max="5634" width="1.85546875" style="234" customWidth="1"/>
    <col min="5635" max="5635" width="15.28515625" style="234" customWidth="1"/>
    <col min="5636" max="5636" width="1.42578125" style="234" customWidth="1"/>
    <col min="5637" max="5637" width="16.7109375" style="234" customWidth="1"/>
    <col min="5638" max="5638" width="1.42578125" style="234" customWidth="1"/>
    <col min="5639" max="5639" width="16.42578125" style="234" customWidth="1"/>
    <col min="5640" max="5640" width="10.140625" style="234"/>
    <col min="5641" max="5641" width="14.42578125" style="234" bestFit="1" customWidth="1"/>
    <col min="5642" max="5879" width="10.140625" style="234"/>
    <col min="5880" max="5880" width="3" style="234" customWidth="1"/>
    <col min="5881" max="5881" width="62.42578125" style="234" customWidth="1"/>
    <col min="5882" max="5882" width="1.42578125" style="234" customWidth="1"/>
    <col min="5883" max="5883" width="7.7109375" style="234" bestFit="1" customWidth="1"/>
    <col min="5884" max="5884" width="1.42578125" style="234" customWidth="1"/>
    <col min="5885" max="5885" width="15" style="234" customWidth="1"/>
    <col min="5886" max="5886" width="1.42578125" style="234" customWidth="1"/>
    <col min="5887" max="5887" width="18.140625" style="234" customWidth="1"/>
    <col min="5888" max="5888" width="1.42578125" style="234" customWidth="1"/>
    <col min="5889" max="5889" width="15" style="234" bestFit="1" customWidth="1"/>
    <col min="5890" max="5890" width="1.85546875" style="234" customWidth="1"/>
    <col min="5891" max="5891" width="15.28515625" style="234" customWidth="1"/>
    <col min="5892" max="5892" width="1.42578125" style="234" customWidth="1"/>
    <col min="5893" max="5893" width="16.7109375" style="234" customWidth="1"/>
    <col min="5894" max="5894" width="1.42578125" style="234" customWidth="1"/>
    <col min="5895" max="5895" width="16.42578125" style="234" customWidth="1"/>
    <col min="5896" max="5896" width="10.140625" style="234"/>
    <col min="5897" max="5897" width="14.42578125" style="234" bestFit="1" customWidth="1"/>
    <col min="5898" max="6135" width="10.140625" style="234"/>
    <col min="6136" max="6136" width="3" style="234" customWidth="1"/>
    <col min="6137" max="6137" width="62.42578125" style="234" customWidth="1"/>
    <col min="6138" max="6138" width="1.42578125" style="234" customWidth="1"/>
    <col min="6139" max="6139" width="7.7109375" style="234" bestFit="1" customWidth="1"/>
    <col min="6140" max="6140" width="1.42578125" style="234" customWidth="1"/>
    <col min="6141" max="6141" width="15" style="234" customWidth="1"/>
    <col min="6142" max="6142" width="1.42578125" style="234" customWidth="1"/>
    <col min="6143" max="6143" width="18.140625" style="234" customWidth="1"/>
    <col min="6144" max="6144" width="1.42578125" style="234" customWidth="1"/>
    <col min="6145" max="6145" width="15" style="234" bestFit="1" customWidth="1"/>
    <col min="6146" max="6146" width="1.85546875" style="234" customWidth="1"/>
    <col min="6147" max="6147" width="15.28515625" style="234" customWidth="1"/>
    <col min="6148" max="6148" width="1.42578125" style="234" customWidth="1"/>
    <col min="6149" max="6149" width="16.7109375" style="234" customWidth="1"/>
    <col min="6150" max="6150" width="1.42578125" style="234" customWidth="1"/>
    <col min="6151" max="6151" width="16.42578125" style="234" customWidth="1"/>
    <col min="6152" max="6152" width="10.140625" style="234"/>
    <col min="6153" max="6153" width="14.42578125" style="234" bestFit="1" customWidth="1"/>
    <col min="6154" max="6391" width="10.140625" style="234"/>
    <col min="6392" max="6392" width="3" style="234" customWidth="1"/>
    <col min="6393" max="6393" width="62.42578125" style="234" customWidth="1"/>
    <col min="6394" max="6394" width="1.42578125" style="234" customWidth="1"/>
    <col min="6395" max="6395" width="7.7109375" style="234" bestFit="1" customWidth="1"/>
    <col min="6396" max="6396" width="1.42578125" style="234" customWidth="1"/>
    <col min="6397" max="6397" width="15" style="234" customWidth="1"/>
    <col min="6398" max="6398" width="1.42578125" style="234" customWidth="1"/>
    <col min="6399" max="6399" width="18.140625" style="234" customWidth="1"/>
    <col min="6400" max="6400" width="1.42578125" style="234" customWidth="1"/>
    <col min="6401" max="6401" width="15" style="234" bestFit="1" customWidth="1"/>
    <col min="6402" max="6402" width="1.85546875" style="234" customWidth="1"/>
    <col min="6403" max="6403" width="15.28515625" style="234" customWidth="1"/>
    <col min="6404" max="6404" width="1.42578125" style="234" customWidth="1"/>
    <col min="6405" max="6405" width="16.7109375" style="234" customWidth="1"/>
    <col min="6406" max="6406" width="1.42578125" style="234" customWidth="1"/>
    <col min="6407" max="6407" width="16.42578125" style="234" customWidth="1"/>
    <col min="6408" max="6408" width="10.140625" style="234"/>
    <col min="6409" max="6409" width="14.42578125" style="234" bestFit="1" customWidth="1"/>
    <col min="6410" max="6647" width="10.140625" style="234"/>
    <col min="6648" max="6648" width="3" style="234" customWidth="1"/>
    <col min="6649" max="6649" width="62.42578125" style="234" customWidth="1"/>
    <col min="6650" max="6650" width="1.42578125" style="234" customWidth="1"/>
    <col min="6651" max="6651" width="7.7109375" style="234" bestFit="1" customWidth="1"/>
    <col min="6652" max="6652" width="1.42578125" style="234" customWidth="1"/>
    <col min="6653" max="6653" width="15" style="234" customWidth="1"/>
    <col min="6654" max="6654" width="1.42578125" style="234" customWidth="1"/>
    <col min="6655" max="6655" width="18.140625" style="234" customWidth="1"/>
    <col min="6656" max="6656" width="1.42578125" style="234" customWidth="1"/>
    <col min="6657" max="6657" width="15" style="234" bestFit="1" customWidth="1"/>
    <col min="6658" max="6658" width="1.85546875" style="234" customWidth="1"/>
    <col min="6659" max="6659" width="15.28515625" style="234" customWidth="1"/>
    <col min="6660" max="6660" width="1.42578125" style="234" customWidth="1"/>
    <col min="6661" max="6661" width="16.7109375" style="234" customWidth="1"/>
    <col min="6662" max="6662" width="1.42578125" style="234" customWidth="1"/>
    <col min="6663" max="6663" width="16.42578125" style="234" customWidth="1"/>
    <col min="6664" max="6664" width="10.140625" style="234"/>
    <col min="6665" max="6665" width="14.42578125" style="234" bestFit="1" customWidth="1"/>
    <col min="6666" max="6903" width="10.140625" style="234"/>
    <col min="6904" max="6904" width="3" style="234" customWidth="1"/>
    <col min="6905" max="6905" width="62.42578125" style="234" customWidth="1"/>
    <col min="6906" max="6906" width="1.42578125" style="234" customWidth="1"/>
    <col min="6907" max="6907" width="7.7109375" style="234" bestFit="1" customWidth="1"/>
    <col min="6908" max="6908" width="1.42578125" style="234" customWidth="1"/>
    <col min="6909" max="6909" width="15" style="234" customWidth="1"/>
    <col min="6910" max="6910" width="1.42578125" style="234" customWidth="1"/>
    <col min="6911" max="6911" width="18.140625" style="234" customWidth="1"/>
    <col min="6912" max="6912" width="1.42578125" style="234" customWidth="1"/>
    <col min="6913" max="6913" width="15" style="234" bestFit="1" customWidth="1"/>
    <col min="6914" max="6914" width="1.85546875" style="234" customWidth="1"/>
    <col min="6915" max="6915" width="15.28515625" style="234" customWidth="1"/>
    <col min="6916" max="6916" width="1.42578125" style="234" customWidth="1"/>
    <col min="6917" max="6917" width="16.7109375" style="234" customWidth="1"/>
    <col min="6918" max="6918" width="1.42578125" style="234" customWidth="1"/>
    <col min="6919" max="6919" width="16.42578125" style="234" customWidth="1"/>
    <col min="6920" max="6920" width="10.140625" style="234"/>
    <col min="6921" max="6921" width="14.42578125" style="234" bestFit="1" customWidth="1"/>
    <col min="6922" max="7159" width="10.140625" style="234"/>
    <col min="7160" max="7160" width="3" style="234" customWidth="1"/>
    <col min="7161" max="7161" width="62.42578125" style="234" customWidth="1"/>
    <col min="7162" max="7162" width="1.42578125" style="234" customWidth="1"/>
    <col min="7163" max="7163" width="7.7109375" style="234" bestFit="1" customWidth="1"/>
    <col min="7164" max="7164" width="1.42578125" style="234" customWidth="1"/>
    <col min="7165" max="7165" width="15" style="234" customWidth="1"/>
    <col min="7166" max="7166" width="1.42578125" style="234" customWidth="1"/>
    <col min="7167" max="7167" width="18.140625" style="234" customWidth="1"/>
    <col min="7168" max="7168" width="1.42578125" style="234" customWidth="1"/>
    <col min="7169" max="7169" width="15" style="234" bestFit="1" customWidth="1"/>
    <col min="7170" max="7170" width="1.85546875" style="234" customWidth="1"/>
    <col min="7171" max="7171" width="15.28515625" style="234" customWidth="1"/>
    <col min="7172" max="7172" width="1.42578125" style="234" customWidth="1"/>
    <col min="7173" max="7173" width="16.7109375" style="234" customWidth="1"/>
    <col min="7174" max="7174" width="1.42578125" style="234" customWidth="1"/>
    <col min="7175" max="7175" width="16.42578125" style="234" customWidth="1"/>
    <col min="7176" max="7176" width="10.140625" style="234"/>
    <col min="7177" max="7177" width="14.42578125" style="234" bestFit="1" customWidth="1"/>
    <col min="7178" max="7415" width="10.140625" style="234"/>
    <col min="7416" max="7416" width="3" style="234" customWidth="1"/>
    <col min="7417" max="7417" width="62.42578125" style="234" customWidth="1"/>
    <col min="7418" max="7418" width="1.42578125" style="234" customWidth="1"/>
    <col min="7419" max="7419" width="7.7109375" style="234" bestFit="1" customWidth="1"/>
    <col min="7420" max="7420" width="1.42578125" style="234" customWidth="1"/>
    <col min="7421" max="7421" width="15" style="234" customWidth="1"/>
    <col min="7422" max="7422" width="1.42578125" style="234" customWidth="1"/>
    <col min="7423" max="7423" width="18.140625" style="234" customWidth="1"/>
    <col min="7424" max="7424" width="1.42578125" style="234" customWidth="1"/>
    <col min="7425" max="7425" width="15" style="234" bestFit="1" customWidth="1"/>
    <col min="7426" max="7426" width="1.85546875" style="234" customWidth="1"/>
    <col min="7427" max="7427" width="15.28515625" style="234" customWidth="1"/>
    <col min="7428" max="7428" width="1.42578125" style="234" customWidth="1"/>
    <col min="7429" max="7429" width="16.7109375" style="234" customWidth="1"/>
    <col min="7430" max="7430" width="1.42578125" style="234" customWidth="1"/>
    <col min="7431" max="7431" width="16.42578125" style="234" customWidth="1"/>
    <col min="7432" max="7432" width="10.140625" style="234"/>
    <col min="7433" max="7433" width="14.42578125" style="234" bestFit="1" customWidth="1"/>
    <col min="7434" max="7671" width="10.140625" style="234"/>
    <col min="7672" max="7672" width="3" style="234" customWidth="1"/>
    <col min="7673" max="7673" width="62.42578125" style="234" customWidth="1"/>
    <col min="7674" max="7674" width="1.42578125" style="234" customWidth="1"/>
    <col min="7675" max="7675" width="7.7109375" style="234" bestFit="1" customWidth="1"/>
    <col min="7676" max="7676" width="1.42578125" style="234" customWidth="1"/>
    <col min="7677" max="7677" width="15" style="234" customWidth="1"/>
    <col min="7678" max="7678" width="1.42578125" style="234" customWidth="1"/>
    <col min="7679" max="7679" width="18.140625" style="234" customWidth="1"/>
    <col min="7680" max="7680" width="1.42578125" style="234" customWidth="1"/>
    <col min="7681" max="7681" width="15" style="234" bestFit="1" customWidth="1"/>
    <col min="7682" max="7682" width="1.85546875" style="234" customWidth="1"/>
    <col min="7683" max="7683" width="15.28515625" style="234" customWidth="1"/>
    <col min="7684" max="7684" width="1.42578125" style="234" customWidth="1"/>
    <col min="7685" max="7685" width="16.7109375" style="234" customWidth="1"/>
    <col min="7686" max="7686" width="1.42578125" style="234" customWidth="1"/>
    <col min="7687" max="7687" width="16.42578125" style="234" customWidth="1"/>
    <col min="7688" max="7688" width="10.140625" style="234"/>
    <col min="7689" max="7689" width="14.42578125" style="234" bestFit="1" customWidth="1"/>
    <col min="7690" max="7927" width="10.140625" style="234"/>
    <col min="7928" max="7928" width="3" style="234" customWidth="1"/>
    <col min="7929" max="7929" width="62.42578125" style="234" customWidth="1"/>
    <col min="7930" max="7930" width="1.42578125" style="234" customWidth="1"/>
    <col min="7931" max="7931" width="7.7109375" style="234" bestFit="1" customWidth="1"/>
    <col min="7932" max="7932" width="1.42578125" style="234" customWidth="1"/>
    <col min="7933" max="7933" width="15" style="234" customWidth="1"/>
    <col min="7934" max="7934" width="1.42578125" style="234" customWidth="1"/>
    <col min="7935" max="7935" width="18.140625" style="234" customWidth="1"/>
    <col min="7936" max="7936" width="1.42578125" style="234" customWidth="1"/>
    <col min="7937" max="7937" width="15" style="234" bestFit="1" customWidth="1"/>
    <col min="7938" max="7938" width="1.85546875" style="234" customWidth="1"/>
    <col min="7939" max="7939" width="15.28515625" style="234" customWidth="1"/>
    <col min="7940" max="7940" width="1.42578125" style="234" customWidth="1"/>
    <col min="7941" max="7941" width="16.7109375" style="234" customWidth="1"/>
    <col min="7942" max="7942" width="1.42578125" style="234" customWidth="1"/>
    <col min="7943" max="7943" width="16.42578125" style="234" customWidth="1"/>
    <col min="7944" max="7944" width="10.140625" style="234"/>
    <col min="7945" max="7945" width="14.42578125" style="234" bestFit="1" customWidth="1"/>
    <col min="7946" max="8183" width="10.140625" style="234"/>
    <col min="8184" max="8184" width="3" style="234" customWidth="1"/>
    <col min="8185" max="8185" width="62.42578125" style="234" customWidth="1"/>
    <col min="8186" max="8186" width="1.42578125" style="234" customWidth="1"/>
    <col min="8187" max="8187" width="7.7109375" style="234" bestFit="1" customWidth="1"/>
    <col min="8188" max="8188" width="1.42578125" style="234" customWidth="1"/>
    <col min="8189" max="8189" width="15" style="234" customWidth="1"/>
    <col min="8190" max="8190" width="1.42578125" style="234" customWidth="1"/>
    <col min="8191" max="8191" width="18.140625" style="234" customWidth="1"/>
    <col min="8192" max="8192" width="1.42578125" style="234" customWidth="1"/>
    <col min="8193" max="8193" width="15" style="234" bestFit="1" customWidth="1"/>
    <col min="8194" max="8194" width="1.85546875" style="234" customWidth="1"/>
    <col min="8195" max="8195" width="15.28515625" style="234" customWidth="1"/>
    <col min="8196" max="8196" width="1.42578125" style="234" customWidth="1"/>
    <col min="8197" max="8197" width="16.7109375" style="234" customWidth="1"/>
    <col min="8198" max="8198" width="1.42578125" style="234" customWidth="1"/>
    <col min="8199" max="8199" width="16.42578125" style="234" customWidth="1"/>
    <col min="8200" max="8200" width="10.140625" style="234"/>
    <col min="8201" max="8201" width="14.42578125" style="234" bestFit="1" customWidth="1"/>
    <col min="8202" max="8439" width="10.140625" style="234"/>
    <col min="8440" max="8440" width="3" style="234" customWidth="1"/>
    <col min="8441" max="8441" width="62.42578125" style="234" customWidth="1"/>
    <col min="8442" max="8442" width="1.42578125" style="234" customWidth="1"/>
    <col min="8443" max="8443" width="7.7109375" style="234" bestFit="1" customWidth="1"/>
    <col min="8444" max="8444" width="1.42578125" style="234" customWidth="1"/>
    <col min="8445" max="8445" width="15" style="234" customWidth="1"/>
    <col min="8446" max="8446" width="1.42578125" style="234" customWidth="1"/>
    <col min="8447" max="8447" width="18.140625" style="234" customWidth="1"/>
    <col min="8448" max="8448" width="1.42578125" style="234" customWidth="1"/>
    <col min="8449" max="8449" width="15" style="234" bestFit="1" customWidth="1"/>
    <col min="8450" max="8450" width="1.85546875" style="234" customWidth="1"/>
    <col min="8451" max="8451" width="15.28515625" style="234" customWidth="1"/>
    <col min="8452" max="8452" width="1.42578125" style="234" customWidth="1"/>
    <col min="8453" max="8453" width="16.7109375" style="234" customWidth="1"/>
    <col min="8454" max="8454" width="1.42578125" style="234" customWidth="1"/>
    <col min="8455" max="8455" width="16.42578125" style="234" customWidth="1"/>
    <col min="8456" max="8456" width="10.140625" style="234"/>
    <col min="8457" max="8457" width="14.42578125" style="234" bestFit="1" customWidth="1"/>
    <col min="8458" max="8695" width="10.140625" style="234"/>
    <col min="8696" max="8696" width="3" style="234" customWidth="1"/>
    <col min="8697" max="8697" width="62.42578125" style="234" customWidth="1"/>
    <col min="8698" max="8698" width="1.42578125" style="234" customWidth="1"/>
    <col min="8699" max="8699" width="7.7109375" style="234" bestFit="1" customWidth="1"/>
    <col min="8700" max="8700" width="1.42578125" style="234" customWidth="1"/>
    <col min="8701" max="8701" width="15" style="234" customWidth="1"/>
    <col min="8702" max="8702" width="1.42578125" style="234" customWidth="1"/>
    <col min="8703" max="8703" width="18.140625" style="234" customWidth="1"/>
    <col min="8704" max="8704" width="1.42578125" style="234" customWidth="1"/>
    <col min="8705" max="8705" width="15" style="234" bestFit="1" customWidth="1"/>
    <col min="8706" max="8706" width="1.85546875" style="234" customWidth="1"/>
    <col min="8707" max="8707" width="15.28515625" style="234" customWidth="1"/>
    <col min="8708" max="8708" width="1.42578125" style="234" customWidth="1"/>
    <col min="8709" max="8709" width="16.7109375" style="234" customWidth="1"/>
    <col min="8710" max="8710" width="1.42578125" style="234" customWidth="1"/>
    <col min="8711" max="8711" width="16.42578125" style="234" customWidth="1"/>
    <col min="8712" max="8712" width="10.140625" style="234"/>
    <col min="8713" max="8713" width="14.42578125" style="234" bestFit="1" customWidth="1"/>
    <col min="8714" max="8951" width="10.140625" style="234"/>
    <col min="8952" max="8952" width="3" style="234" customWidth="1"/>
    <col min="8953" max="8953" width="62.42578125" style="234" customWidth="1"/>
    <col min="8954" max="8954" width="1.42578125" style="234" customWidth="1"/>
    <col min="8955" max="8955" width="7.7109375" style="234" bestFit="1" customWidth="1"/>
    <col min="8956" max="8956" width="1.42578125" style="234" customWidth="1"/>
    <col min="8957" max="8957" width="15" style="234" customWidth="1"/>
    <col min="8958" max="8958" width="1.42578125" style="234" customWidth="1"/>
    <col min="8959" max="8959" width="18.140625" style="234" customWidth="1"/>
    <col min="8960" max="8960" width="1.42578125" style="234" customWidth="1"/>
    <col min="8961" max="8961" width="15" style="234" bestFit="1" customWidth="1"/>
    <col min="8962" max="8962" width="1.85546875" style="234" customWidth="1"/>
    <col min="8963" max="8963" width="15.28515625" style="234" customWidth="1"/>
    <col min="8964" max="8964" width="1.42578125" style="234" customWidth="1"/>
    <col min="8965" max="8965" width="16.7109375" style="234" customWidth="1"/>
    <col min="8966" max="8966" width="1.42578125" style="234" customWidth="1"/>
    <col min="8967" max="8967" width="16.42578125" style="234" customWidth="1"/>
    <col min="8968" max="8968" width="10.140625" style="234"/>
    <col min="8969" max="8969" width="14.42578125" style="234" bestFit="1" customWidth="1"/>
    <col min="8970" max="9207" width="10.140625" style="234"/>
    <col min="9208" max="9208" width="3" style="234" customWidth="1"/>
    <col min="9209" max="9209" width="62.42578125" style="234" customWidth="1"/>
    <col min="9210" max="9210" width="1.42578125" style="234" customWidth="1"/>
    <col min="9211" max="9211" width="7.7109375" style="234" bestFit="1" customWidth="1"/>
    <col min="9212" max="9212" width="1.42578125" style="234" customWidth="1"/>
    <col min="9213" max="9213" width="15" style="234" customWidth="1"/>
    <col min="9214" max="9214" width="1.42578125" style="234" customWidth="1"/>
    <col min="9215" max="9215" width="18.140625" style="234" customWidth="1"/>
    <col min="9216" max="9216" width="1.42578125" style="234" customWidth="1"/>
    <col min="9217" max="9217" width="15" style="234" bestFit="1" customWidth="1"/>
    <col min="9218" max="9218" width="1.85546875" style="234" customWidth="1"/>
    <col min="9219" max="9219" width="15.28515625" style="234" customWidth="1"/>
    <col min="9220" max="9220" width="1.42578125" style="234" customWidth="1"/>
    <col min="9221" max="9221" width="16.7109375" style="234" customWidth="1"/>
    <col min="9222" max="9222" width="1.42578125" style="234" customWidth="1"/>
    <col min="9223" max="9223" width="16.42578125" style="234" customWidth="1"/>
    <col min="9224" max="9224" width="10.140625" style="234"/>
    <col min="9225" max="9225" width="14.42578125" style="234" bestFit="1" customWidth="1"/>
    <col min="9226" max="9463" width="10.140625" style="234"/>
    <col min="9464" max="9464" width="3" style="234" customWidth="1"/>
    <col min="9465" max="9465" width="62.42578125" style="234" customWidth="1"/>
    <col min="9466" max="9466" width="1.42578125" style="234" customWidth="1"/>
    <col min="9467" max="9467" width="7.7109375" style="234" bestFit="1" customWidth="1"/>
    <col min="9468" max="9468" width="1.42578125" style="234" customWidth="1"/>
    <col min="9469" max="9469" width="15" style="234" customWidth="1"/>
    <col min="9470" max="9470" width="1.42578125" style="234" customWidth="1"/>
    <col min="9471" max="9471" width="18.140625" style="234" customWidth="1"/>
    <col min="9472" max="9472" width="1.42578125" style="234" customWidth="1"/>
    <col min="9473" max="9473" width="15" style="234" bestFit="1" customWidth="1"/>
    <col min="9474" max="9474" width="1.85546875" style="234" customWidth="1"/>
    <col min="9475" max="9475" width="15.28515625" style="234" customWidth="1"/>
    <col min="9476" max="9476" width="1.42578125" style="234" customWidth="1"/>
    <col min="9477" max="9477" width="16.7109375" style="234" customWidth="1"/>
    <col min="9478" max="9478" width="1.42578125" style="234" customWidth="1"/>
    <col min="9479" max="9479" width="16.42578125" style="234" customWidth="1"/>
    <col min="9480" max="9480" width="10.140625" style="234"/>
    <col min="9481" max="9481" width="14.42578125" style="234" bestFit="1" customWidth="1"/>
    <col min="9482" max="9719" width="10.140625" style="234"/>
    <col min="9720" max="9720" width="3" style="234" customWidth="1"/>
    <col min="9721" max="9721" width="62.42578125" style="234" customWidth="1"/>
    <col min="9722" max="9722" width="1.42578125" style="234" customWidth="1"/>
    <col min="9723" max="9723" width="7.7109375" style="234" bestFit="1" customWidth="1"/>
    <col min="9724" max="9724" width="1.42578125" style="234" customWidth="1"/>
    <col min="9725" max="9725" width="15" style="234" customWidth="1"/>
    <col min="9726" max="9726" width="1.42578125" style="234" customWidth="1"/>
    <col min="9727" max="9727" width="18.140625" style="234" customWidth="1"/>
    <col min="9728" max="9728" width="1.42578125" style="234" customWidth="1"/>
    <col min="9729" max="9729" width="15" style="234" bestFit="1" customWidth="1"/>
    <col min="9730" max="9730" width="1.85546875" style="234" customWidth="1"/>
    <col min="9731" max="9731" width="15.28515625" style="234" customWidth="1"/>
    <col min="9732" max="9732" width="1.42578125" style="234" customWidth="1"/>
    <col min="9733" max="9733" width="16.7109375" style="234" customWidth="1"/>
    <col min="9734" max="9734" width="1.42578125" style="234" customWidth="1"/>
    <col min="9735" max="9735" width="16.42578125" style="234" customWidth="1"/>
    <col min="9736" max="9736" width="10.140625" style="234"/>
    <col min="9737" max="9737" width="14.42578125" style="234" bestFit="1" customWidth="1"/>
    <col min="9738" max="9975" width="10.140625" style="234"/>
    <col min="9976" max="9976" width="3" style="234" customWidth="1"/>
    <col min="9977" max="9977" width="62.42578125" style="234" customWidth="1"/>
    <col min="9978" max="9978" width="1.42578125" style="234" customWidth="1"/>
    <col min="9979" max="9979" width="7.7109375" style="234" bestFit="1" customWidth="1"/>
    <col min="9980" max="9980" width="1.42578125" style="234" customWidth="1"/>
    <col min="9981" max="9981" width="15" style="234" customWidth="1"/>
    <col min="9982" max="9982" width="1.42578125" style="234" customWidth="1"/>
    <col min="9983" max="9983" width="18.140625" style="234" customWidth="1"/>
    <col min="9984" max="9984" width="1.42578125" style="234" customWidth="1"/>
    <col min="9985" max="9985" width="15" style="234" bestFit="1" customWidth="1"/>
    <col min="9986" max="9986" width="1.85546875" style="234" customWidth="1"/>
    <col min="9987" max="9987" width="15.28515625" style="234" customWidth="1"/>
    <col min="9988" max="9988" width="1.42578125" style="234" customWidth="1"/>
    <col min="9989" max="9989" width="16.7109375" style="234" customWidth="1"/>
    <col min="9990" max="9990" width="1.42578125" style="234" customWidth="1"/>
    <col min="9991" max="9991" width="16.42578125" style="234" customWidth="1"/>
    <col min="9992" max="9992" width="10.140625" style="234"/>
    <col min="9993" max="9993" width="14.42578125" style="234" bestFit="1" customWidth="1"/>
    <col min="9994" max="10231" width="10.140625" style="234"/>
    <col min="10232" max="10232" width="3" style="234" customWidth="1"/>
    <col min="10233" max="10233" width="62.42578125" style="234" customWidth="1"/>
    <col min="10234" max="10234" width="1.42578125" style="234" customWidth="1"/>
    <col min="10235" max="10235" width="7.7109375" style="234" bestFit="1" customWidth="1"/>
    <col min="10236" max="10236" width="1.42578125" style="234" customWidth="1"/>
    <col min="10237" max="10237" width="15" style="234" customWidth="1"/>
    <col min="10238" max="10238" width="1.42578125" style="234" customWidth="1"/>
    <col min="10239" max="10239" width="18.140625" style="234" customWidth="1"/>
    <col min="10240" max="10240" width="1.42578125" style="234" customWidth="1"/>
    <col min="10241" max="10241" width="15" style="234" bestFit="1" customWidth="1"/>
    <col min="10242" max="10242" width="1.85546875" style="234" customWidth="1"/>
    <col min="10243" max="10243" width="15.28515625" style="234" customWidth="1"/>
    <col min="10244" max="10244" width="1.42578125" style="234" customWidth="1"/>
    <col min="10245" max="10245" width="16.7109375" style="234" customWidth="1"/>
    <col min="10246" max="10246" width="1.42578125" style="234" customWidth="1"/>
    <col min="10247" max="10247" width="16.42578125" style="234" customWidth="1"/>
    <col min="10248" max="10248" width="10.140625" style="234"/>
    <col min="10249" max="10249" width="14.42578125" style="234" bestFit="1" customWidth="1"/>
    <col min="10250" max="10487" width="10.140625" style="234"/>
    <col min="10488" max="10488" width="3" style="234" customWidth="1"/>
    <col min="10489" max="10489" width="62.42578125" style="234" customWidth="1"/>
    <col min="10490" max="10490" width="1.42578125" style="234" customWidth="1"/>
    <col min="10491" max="10491" width="7.7109375" style="234" bestFit="1" customWidth="1"/>
    <col min="10492" max="10492" width="1.42578125" style="234" customWidth="1"/>
    <col min="10493" max="10493" width="15" style="234" customWidth="1"/>
    <col min="10494" max="10494" width="1.42578125" style="234" customWidth="1"/>
    <col min="10495" max="10495" width="18.140625" style="234" customWidth="1"/>
    <col min="10496" max="10496" width="1.42578125" style="234" customWidth="1"/>
    <col min="10497" max="10497" width="15" style="234" bestFit="1" customWidth="1"/>
    <col min="10498" max="10498" width="1.85546875" style="234" customWidth="1"/>
    <col min="10499" max="10499" width="15.28515625" style="234" customWidth="1"/>
    <col min="10500" max="10500" width="1.42578125" style="234" customWidth="1"/>
    <col min="10501" max="10501" width="16.7109375" style="234" customWidth="1"/>
    <col min="10502" max="10502" width="1.42578125" style="234" customWidth="1"/>
    <col min="10503" max="10503" width="16.42578125" style="234" customWidth="1"/>
    <col min="10504" max="10504" width="10.140625" style="234"/>
    <col min="10505" max="10505" width="14.42578125" style="234" bestFit="1" customWidth="1"/>
    <col min="10506" max="10743" width="10.140625" style="234"/>
    <col min="10744" max="10744" width="3" style="234" customWidth="1"/>
    <col min="10745" max="10745" width="62.42578125" style="234" customWidth="1"/>
    <col min="10746" max="10746" width="1.42578125" style="234" customWidth="1"/>
    <col min="10747" max="10747" width="7.7109375" style="234" bestFit="1" customWidth="1"/>
    <col min="10748" max="10748" width="1.42578125" style="234" customWidth="1"/>
    <col min="10749" max="10749" width="15" style="234" customWidth="1"/>
    <col min="10750" max="10750" width="1.42578125" style="234" customWidth="1"/>
    <col min="10751" max="10751" width="18.140625" style="234" customWidth="1"/>
    <col min="10752" max="10752" width="1.42578125" style="234" customWidth="1"/>
    <col min="10753" max="10753" width="15" style="234" bestFit="1" customWidth="1"/>
    <col min="10754" max="10754" width="1.85546875" style="234" customWidth="1"/>
    <col min="10755" max="10755" width="15.28515625" style="234" customWidth="1"/>
    <col min="10756" max="10756" width="1.42578125" style="234" customWidth="1"/>
    <col min="10757" max="10757" width="16.7109375" style="234" customWidth="1"/>
    <col min="10758" max="10758" width="1.42578125" style="234" customWidth="1"/>
    <col min="10759" max="10759" width="16.42578125" style="234" customWidth="1"/>
    <col min="10760" max="10760" width="10.140625" style="234"/>
    <col min="10761" max="10761" width="14.42578125" style="234" bestFit="1" customWidth="1"/>
    <col min="10762" max="10999" width="10.140625" style="234"/>
    <col min="11000" max="11000" width="3" style="234" customWidth="1"/>
    <col min="11001" max="11001" width="62.42578125" style="234" customWidth="1"/>
    <col min="11002" max="11002" width="1.42578125" style="234" customWidth="1"/>
    <col min="11003" max="11003" width="7.7109375" style="234" bestFit="1" customWidth="1"/>
    <col min="11004" max="11004" width="1.42578125" style="234" customWidth="1"/>
    <col min="11005" max="11005" width="15" style="234" customWidth="1"/>
    <col min="11006" max="11006" width="1.42578125" style="234" customWidth="1"/>
    <col min="11007" max="11007" width="18.140625" style="234" customWidth="1"/>
    <col min="11008" max="11008" width="1.42578125" style="234" customWidth="1"/>
    <col min="11009" max="11009" width="15" style="234" bestFit="1" customWidth="1"/>
    <col min="11010" max="11010" width="1.85546875" style="234" customWidth="1"/>
    <col min="11011" max="11011" width="15.28515625" style="234" customWidth="1"/>
    <col min="11012" max="11012" width="1.42578125" style="234" customWidth="1"/>
    <col min="11013" max="11013" width="16.7109375" style="234" customWidth="1"/>
    <col min="11014" max="11014" width="1.42578125" style="234" customWidth="1"/>
    <col min="11015" max="11015" width="16.42578125" style="234" customWidth="1"/>
    <col min="11016" max="11016" width="10.140625" style="234"/>
    <col min="11017" max="11017" width="14.42578125" style="234" bestFit="1" customWidth="1"/>
    <col min="11018" max="11255" width="10.140625" style="234"/>
    <col min="11256" max="11256" width="3" style="234" customWidth="1"/>
    <col min="11257" max="11257" width="62.42578125" style="234" customWidth="1"/>
    <col min="11258" max="11258" width="1.42578125" style="234" customWidth="1"/>
    <col min="11259" max="11259" width="7.7109375" style="234" bestFit="1" customWidth="1"/>
    <col min="11260" max="11260" width="1.42578125" style="234" customWidth="1"/>
    <col min="11261" max="11261" width="15" style="234" customWidth="1"/>
    <col min="11262" max="11262" width="1.42578125" style="234" customWidth="1"/>
    <col min="11263" max="11263" width="18.140625" style="234" customWidth="1"/>
    <col min="11264" max="11264" width="1.42578125" style="234" customWidth="1"/>
    <col min="11265" max="11265" width="15" style="234" bestFit="1" customWidth="1"/>
    <col min="11266" max="11266" width="1.85546875" style="234" customWidth="1"/>
    <col min="11267" max="11267" width="15.28515625" style="234" customWidth="1"/>
    <col min="11268" max="11268" width="1.42578125" style="234" customWidth="1"/>
    <col min="11269" max="11269" width="16.7109375" style="234" customWidth="1"/>
    <col min="11270" max="11270" width="1.42578125" style="234" customWidth="1"/>
    <col min="11271" max="11271" width="16.42578125" style="234" customWidth="1"/>
    <col min="11272" max="11272" width="10.140625" style="234"/>
    <col min="11273" max="11273" width="14.42578125" style="234" bestFit="1" customWidth="1"/>
    <col min="11274" max="11511" width="10.140625" style="234"/>
    <col min="11512" max="11512" width="3" style="234" customWidth="1"/>
    <col min="11513" max="11513" width="62.42578125" style="234" customWidth="1"/>
    <col min="11514" max="11514" width="1.42578125" style="234" customWidth="1"/>
    <col min="11515" max="11515" width="7.7109375" style="234" bestFit="1" customWidth="1"/>
    <col min="11516" max="11516" width="1.42578125" style="234" customWidth="1"/>
    <col min="11517" max="11517" width="15" style="234" customWidth="1"/>
    <col min="11518" max="11518" width="1.42578125" style="234" customWidth="1"/>
    <col min="11519" max="11519" width="18.140625" style="234" customWidth="1"/>
    <col min="11520" max="11520" width="1.42578125" style="234" customWidth="1"/>
    <col min="11521" max="11521" width="15" style="234" bestFit="1" customWidth="1"/>
    <col min="11522" max="11522" width="1.85546875" style="234" customWidth="1"/>
    <col min="11523" max="11523" width="15.28515625" style="234" customWidth="1"/>
    <col min="11524" max="11524" width="1.42578125" style="234" customWidth="1"/>
    <col min="11525" max="11525" width="16.7109375" style="234" customWidth="1"/>
    <col min="11526" max="11526" width="1.42578125" style="234" customWidth="1"/>
    <col min="11527" max="11527" width="16.42578125" style="234" customWidth="1"/>
    <col min="11528" max="11528" width="10.140625" style="234"/>
    <col min="11529" max="11529" width="14.42578125" style="234" bestFit="1" customWidth="1"/>
    <col min="11530" max="11767" width="10.140625" style="234"/>
    <col min="11768" max="11768" width="3" style="234" customWidth="1"/>
    <col min="11769" max="11769" width="62.42578125" style="234" customWidth="1"/>
    <col min="11770" max="11770" width="1.42578125" style="234" customWidth="1"/>
    <col min="11771" max="11771" width="7.7109375" style="234" bestFit="1" customWidth="1"/>
    <col min="11772" max="11772" width="1.42578125" style="234" customWidth="1"/>
    <col min="11773" max="11773" width="15" style="234" customWidth="1"/>
    <col min="11774" max="11774" width="1.42578125" style="234" customWidth="1"/>
    <col min="11775" max="11775" width="18.140625" style="234" customWidth="1"/>
    <col min="11776" max="11776" width="1.42578125" style="234" customWidth="1"/>
    <col min="11777" max="11777" width="15" style="234" bestFit="1" customWidth="1"/>
    <col min="11778" max="11778" width="1.85546875" style="234" customWidth="1"/>
    <col min="11779" max="11779" width="15.28515625" style="234" customWidth="1"/>
    <col min="11780" max="11780" width="1.42578125" style="234" customWidth="1"/>
    <col min="11781" max="11781" width="16.7109375" style="234" customWidth="1"/>
    <col min="11782" max="11782" width="1.42578125" style="234" customWidth="1"/>
    <col min="11783" max="11783" width="16.42578125" style="234" customWidth="1"/>
    <col min="11784" max="11784" width="10.140625" style="234"/>
    <col min="11785" max="11785" width="14.42578125" style="234" bestFit="1" customWidth="1"/>
    <col min="11786" max="12023" width="10.140625" style="234"/>
    <col min="12024" max="12024" width="3" style="234" customWidth="1"/>
    <col min="12025" max="12025" width="62.42578125" style="234" customWidth="1"/>
    <col min="12026" max="12026" width="1.42578125" style="234" customWidth="1"/>
    <col min="12027" max="12027" width="7.7109375" style="234" bestFit="1" customWidth="1"/>
    <col min="12028" max="12028" width="1.42578125" style="234" customWidth="1"/>
    <col min="12029" max="12029" width="15" style="234" customWidth="1"/>
    <col min="12030" max="12030" width="1.42578125" style="234" customWidth="1"/>
    <col min="12031" max="12031" width="18.140625" style="234" customWidth="1"/>
    <col min="12032" max="12032" width="1.42578125" style="234" customWidth="1"/>
    <col min="12033" max="12033" width="15" style="234" bestFit="1" customWidth="1"/>
    <col min="12034" max="12034" width="1.85546875" style="234" customWidth="1"/>
    <col min="12035" max="12035" width="15.28515625" style="234" customWidth="1"/>
    <col min="12036" max="12036" width="1.42578125" style="234" customWidth="1"/>
    <col min="12037" max="12037" width="16.7109375" style="234" customWidth="1"/>
    <col min="12038" max="12038" width="1.42578125" style="234" customWidth="1"/>
    <col min="12039" max="12039" width="16.42578125" style="234" customWidth="1"/>
    <col min="12040" max="12040" width="10.140625" style="234"/>
    <col min="12041" max="12041" width="14.42578125" style="234" bestFit="1" customWidth="1"/>
    <col min="12042" max="12279" width="10.140625" style="234"/>
    <col min="12280" max="12280" width="3" style="234" customWidth="1"/>
    <col min="12281" max="12281" width="62.42578125" style="234" customWidth="1"/>
    <col min="12282" max="12282" width="1.42578125" style="234" customWidth="1"/>
    <col min="12283" max="12283" width="7.7109375" style="234" bestFit="1" customWidth="1"/>
    <col min="12284" max="12284" width="1.42578125" style="234" customWidth="1"/>
    <col min="12285" max="12285" width="15" style="234" customWidth="1"/>
    <col min="12286" max="12286" width="1.42578125" style="234" customWidth="1"/>
    <col min="12287" max="12287" width="18.140625" style="234" customWidth="1"/>
    <col min="12288" max="12288" width="1.42578125" style="234" customWidth="1"/>
    <col min="12289" max="12289" width="15" style="234" bestFit="1" customWidth="1"/>
    <col min="12290" max="12290" width="1.85546875" style="234" customWidth="1"/>
    <col min="12291" max="12291" width="15.28515625" style="234" customWidth="1"/>
    <col min="12292" max="12292" width="1.42578125" style="234" customWidth="1"/>
    <col min="12293" max="12293" width="16.7109375" style="234" customWidth="1"/>
    <col min="12294" max="12294" width="1.42578125" style="234" customWidth="1"/>
    <col min="12295" max="12295" width="16.42578125" style="234" customWidth="1"/>
    <col min="12296" max="12296" width="10.140625" style="234"/>
    <col min="12297" max="12297" width="14.42578125" style="234" bestFit="1" customWidth="1"/>
    <col min="12298" max="12535" width="10.140625" style="234"/>
    <col min="12536" max="12536" width="3" style="234" customWidth="1"/>
    <col min="12537" max="12537" width="62.42578125" style="234" customWidth="1"/>
    <col min="12538" max="12538" width="1.42578125" style="234" customWidth="1"/>
    <col min="12539" max="12539" width="7.7109375" style="234" bestFit="1" customWidth="1"/>
    <col min="12540" max="12540" width="1.42578125" style="234" customWidth="1"/>
    <col min="12541" max="12541" width="15" style="234" customWidth="1"/>
    <col min="12542" max="12542" width="1.42578125" style="234" customWidth="1"/>
    <col min="12543" max="12543" width="18.140625" style="234" customWidth="1"/>
    <col min="12544" max="12544" width="1.42578125" style="234" customWidth="1"/>
    <col min="12545" max="12545" width="15" style="234" bestFit="1" customWidth="1"/>
    <col min="12546" max="12546" width="1.85546875" style="234" customWidth="1"/>
    <col min="12547" max="12547" width="15.28515625" style="234" customWidth="1"/>
    <col min="12548" max="12548" width="1.42578125" style="234" customWidth="1"/>
    <col min="12549" max="12549" width="16.7109375" style="234" customWidth="1"/>
    <col min="12550" max="12550" width="1.42578125" style="234" customWidth="1"/>
    <col min="12551" max="12551" width="16.42578125" style="234" customWidth="1"/>
    <col min="12552" max="12552" width="10.140625" style="234"/>
    <col min="12553" max="12553" width="14.42578125" style="234" bestFit="1" customWidth="1"/>
    <col min="12554" max="12791" width="10.140625" style="234"/>
    <col min="12792" max="12792" width="3" style="234" customWidth="1"/>
    <col min="12793" max="12793" width="62.42578125" style="234" customWidth="1"/>
    <col min="12794" max="12794" width="1.42578125" style="234" customWidth="1"/>
    <col min="12795" max="12795" width="7.7109375" style="234" bestFit="1" customWidth="1"/>
    <col min="12796" max="12796" width="1.42578125" style="234" customWidth="1"/>
    <col min="12797" max="12797" width="15" style="234" customWidth="1"/>
    <col min="12798" max="12798" width="1.42578125" style="234" customWidth="1"/>
    <col min="12799" max="12799" width="18.140625" style="234" customWidth="1"/>
    <col min="12800" max="12800" width="1.42578125" style="234" customWidth="1"/>
    <col min="12801" max="12801" width="15" style="234" bestFit="1" customWidth="1"/>
    <col min="12802" max="12802" width="1.85546875" style="234" customWidth="1"/>
    <col min="12803" max="12803" width="15.28515625" style="234" customWidth="1"/>
    <col min="12804" max="12804" width="1.42578125" style="234" customWidth="1"/>
    <col min="12805" max="12805" width="16.7109375" style="234" customWidth="1"/>
    <col min="12806" max="12806" width="1.42578125" style="234" customWidth="1"/>
    <col min="12807" max="12807" width="16.42578125" style="234" customWidth="1"/>
    <col min="12808" max="12808" width="10.140625" style="234"/>
    <col min="12809" max="12809" width="14.42578125" style="234" bestFit="1" customWidth="1"/>
    <col min="12810" max="13047" width="10.140625" style="234"/>
    <col min="13048" max="13048" width="3" style="234" customWidth="1"/>
    <col min="13049" max="13049" width="62.42578125" style="234" customWidth="1"/>
    <col min="13050" max="13050" width="1.42578125" style="234" customWidth="1"/>
    <col min="13051" max="13051" width="7.7109375" style="234" bestFit="1" customWidth="1"/>
    <col min="13052" max="13052" width="1.42578125" style="234" customWidth="1"/>
    <col min="13053" max="13053" width="15" style="234" customWidth="1"/>
    <col min="13054" max="13054" width="1.42578125" style="234" customWidth="1"/>
    <col min="13055" max="13055" width="18.140625" style="234" customWidth="1"/>
    <col min="13056" max="13056" width="1.42578125" style="234" customWidth="1"/>
    <col min="13057" max="13057" width="15" style="234" bestFit="1" customWidth="1"/>
    <col min="13058" max="13058" width="1.85546875" style="234" customWidth="1"/>
    <col min="13059" max="13059" width="15.28515625" style="234" customWidth="1"/>
    <col min="13060" max="13060" width="1.42578125" style="234" customWidth="1"/>
    <col min="13061" max="13061" width="16.7109375" style="234" customWidth="1"/>
    <col min="13062" max="13062" width="1.42578125" style="234" customWidth="1"/>
    <col min="13063" max="13063" width="16.42578125" style="234" customWidth="1"/>
    <col min="13064" max="13064" width="10.140625" style="234"/>
    <col min="13065" max="13065" width="14.42578125" style="234" bestFit="1" customWidth="1"/>
    <col min="13066" max="13303" width="10.140625" style="234"/>
    <col min="13304" max="13304" width="3" style="234" customWidth="1"/>
    <col min="13305" max="13305" width="62.42578125" style="234" customWidth="1"/>
    <col min="13306" max="13306" width="1.42578125" style="234" customWidth="1"/>
    <col min="13307" max="13307" width="7.7109375" style="234" bestFit="1" customWidth="1"/>
    <col min="13308" max="13308" width="1.42578125" style="234" customWidth="1"/>
    <col min="13309" max="13309" width="15" style="234" customWidth="1"/>
    <col min="13310" max="13310" width="1.42578125" style="234" customWidth="1"/>
    <col min="13311" max="13311" width="18.140625" style="234" customWidth="1"/>
    <col min="13312" max="13312" width="1.42578125" style="234" customWidth="1"/>
    <col min="13313" max="13313" width="15" style="234" bestFit="1" customWidth="1"/>
    <col min="13314" max="13314" width="1.85546875" style="234" customWidth="1"/>
    <col min="13315" max="13315" width="15.28515625" style="234" customWidth="1"/>
    <col min="13316" max="13316" width="1.42578125" style="234" customWidth="1"/>
    <col min="13317" max="13317" width="16.7109375" style="234" customWidth="1"/>
    <col min="13318" max="13318" width="1.42578125" style="234" customWidth="1"/>
    <col min="13319" max="13319" width="16.42578125" style="234" customWidth="1"/>
    <col min="13320" max="13320" width="10.140625" style="234"/>
    <col min="13321" max="13321" width="14.42578125" style="234" bestFit="1" customWidth="1"/>
    <col min="13322" max="13559" width="10.140625" style="234"/>
    <col min="13560" max="13560" width="3" style="234" customWidth="1"/>
    <col min="13561" max="13561" width="62.42578125" style="234" customWidth="1"/>
    <col min="13562" max="13562" width="1.42578125" style="234" customWidth="1"/>
    <col min="13563" max="13563" width="7.7109375" style="234" bestFit="1" customWidth="1"/>
    <col min="13564" max="13564" width="1.42578125" style="234" customWidth="1"/>
    <col min="13565" max="13565" width="15" style="234" customWidth="1"/>
    <col min="13566" max="13566" width="1.42578125" style="234" customWidth="1"/>
    <col min="13567" max="13567" width="18.140625" style="234" customWidth="1"/>
    <col min="13568" max="13568" width="1.42578125" style="234" customWidth="1"/>
    <col min="13569" max="13569" width="15" style="234" bestFit="1" customWidth="1"/>
    <col min="13570" max="13570" width="1.85546875" style="234" customWidth="1"/>
    <col min="13571" max="13571" width="15.28515625" style="234" customWidth="1"/>
    <col min="13572" max="13572" width="1.42578125" style="234" customWidth="1"/>
    <col min="13573" max="13573" width="16.7109375" style="234" customWidth="1"/>
    <col min="13574" max="13574" width="1.42578125" style="234" customWidth="1"/>
    <col min="13575" max="13575" width="16.42578125" style="234" customWidth="1"/>
    <col min="13576" max="13576" width="10.140625" style="234"/>
    <col min="13577" max="13577" width="14.42578125" style="234" bestFit="1" customWidth="1"/>
    <col min="13578" max="13815" width="10.140625" style="234"/>
    <col min="13816" max="13816" width="3" style="234" customWidth="1"/>
    <col min="13817" max="13817" width="62.42578125" style="234" customWidth="1"/>
    <col min="13818" max="13818" width="1.42578125" style="234" customWidth="1"/>
    <col min="13819" max="13819" width="7.7109375" style="234" bestFit="1" customWidth="1"/>
    <col min="13820" max="13820" width="1.42578125" style="234" customWidth="1"/>
    <col min="13821" max="13821" width="15" style="234" customWidth="1"/>
    <col min="13822" max="13822" width="1.42578125" style="234" customWidth="1"/>
    <col min="13823" max="13823" width="18.140625" style="234" customWidth="1"/>
    <col min="13824" max="13824" width="1.42578125" style="234" customWidth="1"/>
    <col min="13825" max="13825" width="15" style="234" bestFit="1" customWidth="1"/>
    <col min="13826" max="13826" width="1.85546875" style="234" customWidth="1"/>
    <col min="13827" max="13827" width="15.28515625" style="234" customWidth="1"/>
    <col min="13828" max="13828" width="1.42578125" style="234" customWidth="1"/>
    <col min="13829" max="13829" width="16.7109375" style="234" customWidth="1"/>
    <col min="13830" max="13830" width="1.42578125" style="234" customWidth="1"/>
    <col min="13831" max="13831" width="16.42578125" style="234" customWidth="1"/>
    <col min="13832" max="13832" width="10.140625" style="234"/>
    <col min="13833" max="13833" width="14.42578125" style="234" bestFit="1" customWidth="1"/>
    <col min="13834" max="14071" width="10.140625" style="234"/>
    <col min="14072" max="14072" width="3" style="234" customWidth="1"/>
    <col min="14073" max="14073" width="62.42578125" style="234" customWidth="1"/>
    <col min="14074" max="14074" width="1.42578125" style="234" customWidth="1"/>
    <col min="14075" max="14075" width="7.7109375" style="234" bestFit="1" customWidth="1"/>
    <col min="14076" max="14076" width="1.42578125" style="234" customWidth="1"/>
    <col min="14077" max="14077" width="15" style="234" customWidth="1"/>
    <col min="14078" max="14078" width="1.42578125" style="234" customWidth="1"/>
    <col min="14079" max="14079" width="18.140625" style="234" customWidth="1"/>
    <col min="14080" max="14080" width="1.42578125" style="234" customWidth="1"/>
    <col min="14081" max="14081" width="15" style="234" bestFit="1" customWidth="1"/>
    <col min="14082" max="14082" width="1.85546875" style="234" customWidth="1"/>
    <col min="14083" max="14083" width="15.28515625" style="234" customWidth="1"/>
    <col min="14084" max="14084" width="1.42578125" style="234" customWidth="1"/>
    <col min="14085" max="14085" width="16.7109375" style="234" customWidth="1"/>
    <col min="14086" max="14086" width="1.42578125" style="234" customWidth="1"/>
    <col min="14087" max="14087" width="16.42578125" style="234" customWidth="1"/>
    <col min="14088" max="14088" width="10.140625" style="234"/>
    <col min="14089" max="14089" width="14.42578125" style="234" bestFit="1" customWidth="1"/>
    <col min="14090" max="14327" width="10.140625" style="234"/>
    <col min="14328" max="14328" width="3" style="234" customWidth="1"/>
    <col min="14329" max="14329" width="62.42578125" style="234" customWidth="1"/>
    <col min="14330" max="14330" width="1.42578125" style="234" customWidth="1"/>
    <col min="14331" max="14331" width="7.7109375" style="234" bestFit="1" customWidth="1"/>
    <col min="14332" max="14332" width="1.42578125" style="234" customWidth="1"/>
    <col min="14333" max="14333" width="15" style="234" customWidth="1"/>
    <col min="14334" max="14334" width="1.42578125" style="234" customWidth="1"/>
    <col min="14335" max="14335" width="18.140625" style="234" customWidth="1"/>
    <col min="14336" max="14336" width="1.42578125" style="234" customWidth="1"/>
    <col min="14337" max="14337" width="15" style="234" bestFit="1" customWidth="1"/>
    <col min="14338" max="14338" width="1.85546875" style="234" customWidth="1"/>
    <col min="14339" max="14339" width="15.28515625" style="234" customWidth="1"/>
    <col min="14340" max="14340" width="1.42578125" style="234" customWidth="1"/>
    <col min="14341" max="14341" width="16.7109375" style="234" customWidth="1"/>
    <col min="14342" max="14342" width="1.42578125" style="234" customWidth="1"/>
    <col min="14343" max="14343" width="16.42578125" style="234" customWidth="1"/>
    <col min="14344" max="14344" width="10.140625" style="234"/>
    <col min="14345" max="14345" width="14.42578125" style="234" bestFit="1" customWidth="1"/>
    <col min="14346" max="14583" width="10.140625" style="234"/>
    <col min="14584" max="14584" width="3" style="234" customWidth="1"/>
    <col min="14585" max="14585" width="62.42578125" style="234" customWidth="1"/>
    <col min="14586" max="14586" width="1.42578125" style="234" customWidth="1"/>
    <col min="14587" max="14587" width="7.7109375" style="234" bestFit="1" customWidth="1"/>
    <col min="14588" max="14588" width="1.42578125" style="234" customWidth="1"/>
    <col min="14589" max="14589" width="15" style="234" customWidth="1"/>
    <col min="14590" max="14590" width="1.42578125" style="234" customWidth="1"/>
    <col min="14591" max="14591" width="18.140625" style="234" customWidth="1"/>
    <col min="14592" max="14592" width="1.42578125" style="234" customWidth="1"/>
    <col min="14593" max="14593" width="15" style="234" bestFit="1" customWidth="1"/>
    <col min="14594" max="14594" width="1.85546875" style="234" customWidth="1"/>
    <col min="14595" max="14595" width="15.28515625" style="234" customWidth="1"/>
    <col min="14596" max="14596" width="1.42578125" style="234" customWidth="1"/>
    <col min="14597" max="14597" width="16.7109375" style="234" customWidth="1"/>
    <col min="14598" max="14598" width="1.42578125" style="234" customWidth="1"/>
    <col min="14599" max="14599" width="16.42578125" style="234" customWidth="1"/>
    <col min="14600" max="14600" width="10.140625" style="234"/>
    <col min="14601" max="14601" width="14.42578125" style="234" bestFit="1" customWidth="1"/>
    <col min="14602" max="14839" width="10.140625" style="234"/>
    <col min="14840" max="14840" width="3" style="234" customWidth="1"/>
    <col min="14841" max="14841" width="62.42578125" style="234" customWidth="1"/>
    <col min="14842" max="14842" width="1.42578125" style="234" customWidth="1"/>
    <col min="14843" max="14843" width="7.7109375" style="234" bestFit="1" customWidth="1"/>
    <col min="14844" max="14844" width="1.42578125" style="234" customWidth="1"/>
    <col min="14845" max="14845" width="15" style="234" customWidth="1"/>
    <col min="14846" max="14846" width="1.42578125" style="234" customWidth="1"/>
    <col min="14847" max="14847" width="18.140625" style="234" customWidth="1"/>
    <col min="14848" max="14848" width="1.42578125" style="234" customWidth="1"/>
    <col min="14849" max="14849" width="15" style="234" bestFit="1" customWidth="1"/>
    <col min="14850" max="14850" width="1.85546875" style="234" customWidth="1"/>
    <col min="14851" max="14851" width="15.28515625" style="234" customWidth="1"/>
    <col min="14852" max="14852" width="1.42578125" style="234" customWidth="1"/>
    <col min="14853" max="14853" width="16.7109375" style="234" customWidth="1"/>
    <col min="14854" max="14854" width="1.42578125" style="234" customWidth="1"/>
    <col min="14855" max="14855" width="16.42578125" style="234" customWidth="1"/>
    <col min="14856" max="14856" width="10.140625" style="234"/>
    <col min="14857" max="14857" width="14.42578125" style="234" bestFit="1" customWidth="1"/>
    <col min="14858" max="15095" width="10.140625" style="234"/>
    <col min="15096" max="15096" width="3" style="234" customWidth="1"/>
    <col min="15097" max="15097" width="62.42578125" style="234" customWidth="1"/>
    <col min="15098" max="15098" width="1.42578125" style="234" customWidth="1"/>
    <col min="15099" max="15099" width="7.7109375" style="234" bestFit="1" customWidth="1"/>
    <col min="15100" max="15100" width="1.42578125" style="234" customWidth="1"/>
    <col min="15101" max="15101" width="15" style="234" customWidth="1"/>
    <col min="15102" max="15102" width="1.42578125" style="234" customWidth="1"/>
    <col min="15103" max="15103" width="18.140625" style="234" customWidth="1"/>
    <col min="15104" max="15104" width="1.42578125" style="234" customWidth="1"/>
    <col min="15105" max="15105" width="15" style="234" bestFit="1" customWidth="1"/>
    <col min="15106" max="15106" width="1.85546875" style="234" customWidth="1"/>
    <col min="15107" max="15107" width="15.28515625" style="234" customWidth="1"/>
    <col min="15108" max="15108" width="1.42578125" style="234" customWidth="1"/>
    <col min="15109" max="15109" width="16.7109375" style="234" customWidth="1"/>
    <col min="15110" max="15110" width="1.42578125" style="234" customWidth="1"/>
    <col min="15111" max="15111" width="16.42578125" style="234" customWidth="1"/>
    <col min="15112" max="15112" width="10.140625" style="234"/>
    <col min="15113" max="15113" width="14.42578125" style="234" bestFit="1" customWidth="1"/>
    <col min="15114" max="15351" width="10.140625" style="234"/>
    <col min="15352" max="15352" width="3" style="234" customWidth="1"/>
    <col min="15353" max="15353" width="62.42578125" style="234" customWidth="1"/>
    <col min="15354" max="15354" width="1.42578125" style="234" customWidth="1"/>
    <col min="15355" max="15355" width="7.7109375" style="234" bestFit="1" customWidth="1"/>
    <col min="15356" max="15356" width="1.42578125" style="234" customWidth="1"/>
    <col min="15357" max="15357" width="15" style="234" customWidth="1"/>
    <col min="15358" max="15358" width="1.42578125" style="234" customWidth="1"/>
    <col min="15359" max="15359" width="18.140625" style="234" customWidth="1"/>
    <col min="15360" max="15360" width="1.42578125" style="234" customWidth="1"/>
    <col min="15361" max="15361" width="15" style="234" bestFit="1" customWidth="1"/>
    <col min="15362" max="15362" width="1.85546875" style="234" customWidth="1"/>
    <col min="15363" max="15363" width="15.28515625" style="234" customWidth="1"/>
    <col min="15364" max="15364" width="1.42578125" style="234" customWidth="1"/>
    <col min="15365" max="15365" width="16.7109375" style="234" customWidth="1"/>
    <col min="15366" max="15366" width="1.42578125" style="234" customWidth="1"/>
    <col min="15367" max="15367" width="16.42578125" style="234" customWidth="1"/>
    <col min="15368" max="15368" width="10.140625" style="234"/>
    <col min="15369" max="15369" width="14.42578125" style="234" bestFit="1" customWidth="1"/>
    <col min="15370" max="15607" width="10.140625" style="234"/>
    <col min="15608" max="15608" width="3" style="234" customWidth="1"/>
    <col min="15609" max="15609" width="62.42578125" style="234" customWidth="1"/>
    <col min="15610" max="15610" width="1.42578125" style="234" customWidth="1"/>
    <col min="15611" max="15611" width="7.7109375" style="234" bestFit="1" customWidth="1"/>
    <col min="15612" max="15612" width="1.42578125" style="234" customWidth="1"/>
    <col min="15613" max="15613" width="15" style="234" customWidth="1"/>
    <col min="15614" max="15614" width="1.42578125" style="234" customWidth="1"/>
    <col min="15615" max="15615" width="18.140625" style="234" customWidth="1"/>
    <col min="15616" max="15616" width="1.42578125" style="234" customWidth="1"/>
    <col min="15617" max="15617" width="15" style="234" bestFit="1" customWidth="1"/>
    <col min="15618" max="15618" width="1.85546875" style="234" customWidth="1"/>
    <col min="15619" max="15619" width="15.28515625" style="234" customWidth="1"/>
    <col min="15620" max="15620" width="1.42578125" style="234" customWidth="1"/>
    <col min="15621" max="15621" width="16.7109375" style="234" customWidth="1"/>
    <col min="15622" max="15622" width="1.42578125" style="234" customWidth="1"/>
    <col min="15623" max="15623" width="16.42578125" style="234" customWidth="1"/>
    <col min="15624" max="15624" width="10.140625" style="234"/>
    <col min="15625" max="15625" width="14.42578125" style="234" bestFit="1" customWidth="1"/>
    <col min="15626" max="15863" width="10.140625" style="234"/>
    <col min="15864" max="15864" width="3" style="234" customWidth="1"/>
    <col min="15865" max="15865" width="62.42578125" style="234" customWidth="1"/>
    <col min="15866" max="15866" width="1.42578125" style="234" customWidth="1"/>
    <col min="15867" max="15867" width="7.7109375" style="234" bestFit="1" customWidth="1"/>
    <col min="15868" max="15868" width="1.42578125" style="234" customWidth="1"/>
    <col min="15869" max="15869" width="15" style="234" customWidth="1"/>
    <col min="15870" max="15870" width="1.42578125" style="234" customWidth="1"/>
    <col min="15871" max="15871" width="18.140625" style="234" customWidth="1"/>
    <col min="15872" max="15872" width="1.42578125" style="234" customWidth="1"/>
    <col min="15873" max="15873" width="15" style="234" bestFit="1" customWidth="1"/>
    <col min="15874" max="15874" width="1.85546875" style="234" customWidth="1"/>
    <col min="15875" max="15875" width="15.28515625" style="234" customWidth="1"/>
    <col min="15876" max="15876" width="1.42578125" style="234" customWidth="1"/>
    <col min="15877" max="15877" width="16.7109375" style="234" customWidth="1"/>
    <col min="15878" max="15878" width="1.42578125" style="234" customWidth="1"/>
    <col min="15879" max="15879" width="16.42578125" style="234" customWidth="1"/>
    <col min="15880" max="15880" width="10.140625" style="234"/>
    <col min="15881" max="15881" width="14.42578125" style="234" bestFit="1" customWidth="1"/>
    <col min="15882" max="16119" width="10.140625" style="234"/>
    <col min="16120" max="16120" width="3" style="234" customWidth="1"/>
    <col min="16121" max="16121" width="62.42578125" style="234" customWidth="1"/>
    <col min="16122" max="16122" width="1.42578125" style="234" customWidth="1"/>
    <col min="16123" max="16123" width="7.7109375" style="234" bestFit="1" customWidth="1"/>
    <col min="16124" max="16124" width="1.42578125" style="234" customWidth="1"/>
    <col min="16125" max="16125" width="15" style="234" customWidth="1"/>
    <col min="16126" max="16126" width="1.42578125" style="234" customWidth="1"/>
    <col min="16127" max="16127" width="18.140625" style="234" customWidth="1"/>
    <col min="16128" max="16128" width="1.42578125" style="234" customWidth="1"/>
    <col min="16129" max="16129" width="15" style="234" bestFit="1" customWidth="1"/>
    <col min="16130" max="16130" width="1.85546875" style="234" customWidth="1"/>
    <col min="16131" max="16131" width="15.28515625" style="234" customWidth="1"/>
    <col min="16132" max="16132" width="1.42578125" style="234" customWidth="1"/>
    <col min="16133" max="16133" width="16.7109375" style="234" customWidth="1"/>
    <col min="16134" max="16134" width="1.42578125" style="234" customWidth="1"/>
    <col min="16135" max="16135" width="16.42578125" style="234" customWidth="1"/>
    <col min="16136" max="16136" width="10.140625" style="234"/>
    <col min="16137" max="16137" width="14.42578125" style="234" bestFit="1" customWidth="1"/>
    <col min="16138" max="16384" width="10.140625" style="234"/>
  </cols>
  <sheetData>
    <row r="1" spans="1:32" s="198" customFormat="1" ht="23.25" customHeight="1">
      <c r="A1" s="157" t="str">
        <f>'EQ Conso (T)'!A1</f>
        <v>บริษัท สยามราช จำกัด (มหาชน) และบริษัทย่อย</v>
      </c>
      <c r="S1" s="199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</row>
    <row r="2" spans="1:32" s="198" customFormat="1" ht="23.25" customHeight="1">
      <c r="A2" s="157" t="str">
        <f>'EQ Conso (T)'!A2</f>
        <v>งบการเปลี่ยนแปลงส่วนของผู้ถือหุ้น</v>
      </c>
    </row>
    <row r="3" spans="1:32" s="198" customFormat="1" ht="23.25" customHeight="1">
      <c r="A3" s="201" t="str">
        <f>+'PL (T)'!A3</f>
        <v>สำหรับปี สิ้นสุดวันที่ 31 ธันวาคม 2567</v>
      </c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</row>
    <row r="4" spans="1:32" s="202" customFormat="1" ht="23.25" customHeight="1">
      <c r="Q4" s="203"/>
    </row>
    <row r="5" spans="1:32" s="202" customFormat="1" ht="23.25" customHeight="1">
      <c r="E5" s="276" t="s">
        <v>161</v>
      </c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</row>
    <row r="6" spans="1:32" s="202" customFormat="1" ht="23.25" customHeight="1">
      <c r="E6" s="205"/>
      <c r="F6" s="206"/>
      <c r="G6" s="207"/>
      <c r="H6" s="206"/>
      <c r="I6" s="207"/>
      <c r="J6" s="206"/>
      <c r="K6" s="283" t="s">
        <v>162</v>
      </c>
      <c r="L6" s="283"/>
      <c r="M6" s="283"/>
      <c r="N6" s="208"/>
      <c r="O6" s="208" t="s">
        <v>163</v>
      </c>
      <c r="P6" s="208"/>
      <c r="Q6" s="283" t="s">
        <v>164</v>
      </c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</row>
    <row r="7" spans="1:32" s="202" customFormat="1" ht="23.25" customHeight="1">
      <c r="E7" s="209" t="s">
        <v>136</v>
      </c>
      <c r="F7" s="206"/>
      <c r="G7" s="210" t="s">
        <v>137</v>
      </c>
      <c r="H7" s="206"/>
      <c r="I7" s="210" t="s">
        <v>138</v>
      </c>
      <c r="J7" s="206"/>
      <c r="K7" s="278"/>
      <c r="L7" s="278"/>
      <c r="M7" s="278"/>
      <c r="N7" s="208"/>
      <c r="O7" s="211" t="s">
        <v>57</v>
      </c>
      <c r="P7" s="208"/>
      <c r="Q7" s="277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</row>
    <row r="8" spans="1:32" s="202" customFormat="1" ht="23.25" customHeight="1">
      <c r="C8" s="212"/>
      <c r="E8" s="209" t="s">
        <v>144</v>
      </c>
      <c r="F8" s="206"/>
      <c r="G8" s="213" t="s">
        <v>145</v>
      </c>
      <c r="H8" s="206"/>
      <c r="I8" s="210" t="s">
        <v>146</v>
      </c>
      <c r="J8" s="206"/>
      <c r="K8" s="205" t="s">
        <v>139</v>
      </c>
      <c r="L8" s="206"/>
      <c r="M8" s="214" t="s">
        <v>140</v>
      </c>
      <c r="N8" s="208"/>
      <c r="O8" s="208" t="s">
        <v>165</v>
      </c>
      <c r="P8" s="208"/>
      <c r="Q8" s="277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</row>
    <row r="9" spans="1:32" s="202" customFormat="1" ht="23.25" customHeight="1">
      <c r="E9" s="209"/>
      <c r="F9" s="206"/>
      <c r="G9" s="210"/>
      <c r="H9" s="206"/>
      <c r="I9" s="210" t="s">
        <v>151</v>
      </c>
      <c r="J9" s="206"/>
      <c r="K9" s="206" t="s">
        <v>147</v>
      </c>
      <c r="L9" s="206"/>
      <c r="M9" s="206"/>
      <c r="N9" s="208"/>
      <c r="O9" s="208" t="s">
        <v>166</v>
      </c>
      <c r="P9" s="208"/>
      <c r="Q9" s="277"/>
      <c r="V9" s="204"/>
      <c r="W9" s="204"/>
      <c r="X9" s="204"/>
      <c r="Y9" s="204"/>
      <c r="Z9" s="204"/>
      <c r="AA9" s="204"/>
      <c r="AB9" s="204"/>
      <c r="AC9" s="204"/>
      <c r="AD9" s="204"/>
      <c r="AE9" s="204"/>
    </row>
    <row r="10" spans="1:32" s="202" customFormat="1" ht="23.25" customHeight="1">
      <c r="C10" s="212"/>
      <c r="E10" s="215"/>
      <c r="F10" s="209"/>
      <c r="G10" s="216"/>
      <c r="H10" s="206"/>
      <c r="I10" s="216"/>
      <c r="J10" s="206"/>
      <c r="K10" s="215"/>
      <c r="L10" s="206"/>
      <c r="M10" s="217"/>
      <c r="N10" s="208"/>
      <c r="O10" s="211" t="s">
        <v>167</v>
      </c>
      <c r="P10" s="208"/>
      <c r="Q10" s="278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F10" s="204"/>
    </row>
    <row r="11" spans="1:32" s="219" customFormat="1" ht="23.25" customHeight="1">
      <c r="A11" s="218" t="s">
        <v>154</v>
      </c>
      <c r="C11" s="55"/>
      <c r="E11" s="82">
        <v>338350</v>
      </c>
      <c r="F11" s="83"/>
      <c r="G11" s="82">
        <v>603999</v>
      </c>
      <c r="H11" s="83"/>
      <c r="I11" s="82">
        <v>78563</v>
      </c>
      <c r="J11" s="83"/>
      <c r="K11" s="82">
        <v>23776</v>
      </c>
      <c r="L11" s="83"/>
      <c r="M11" s="82">
        <v>-154155</v>
      </c>
      <c r="N11" s="83"/>
      <c r="O11" s="82">
        <v>-19467</v>
      </c>
      <c r="P11" s="83"/>
      <c r="Q11" s="82">
        <v>871066</v>
      </c>
      <c r="AB11" s="220"/>
      <c r="AF11" s="220"/>
    </row>
    <row r="12" spans="1:32" s="219" customFormat="1" ht="23.25" customHeight="1">
      <c r="A12" s="150" t="s">
        <v>116</v>
      </c>
      <c r="C12" s="55"/>
      <c r="E12" s="57"/>
      <c r="F12" s="56"/>
      <c r="G12" s="57"/>
      <c r="H12" s="56"/>
      <c r="I12" s="57"/>
      <c r="J12" s="56"/>
      <c r="K12" s="57"/>
      <c r="L12" s="56"/>
      <c r="M12" s="57"/>
      <c r="N12" s="56"/>
      <c r="O12" s="57"/>
      <c r="P12" s="56"/>
      <c r="Q12" s="57"/>
      <c r="AB12" s="220"/>
      <c r="AF12" s="220"/>
    </row>
    <row r="13" spans="1:32" s="202" customFormat="1" ht="23.25" customHeight="1">
      <c r="B13" s="150" t="s">
        <v>156</v>
      </c>
      <c r="C13" s="212"/>
      <c r="D13" s="219"/>
      <c r="E13" s="56">
        <v>0</v>
      </c>
      <c r="F13" s="56"/>
      <c r="G13" s="56">
        <v>0</v>
      </c>
      <c r="H13" s="56"/>
      <c r="I13" s="56">
        <v>0</v>
      </c>
      <c r="J13" s="56"/>
      <c r="K13" s="56">
        <v>0</v>
      </c>
      <c r="L13" s="56"/>
      <c r="M13" s="56">
        <v>8972</v>
      </c>
      <c r="N13" s="56"/>
      <c r="O13" s="56">
        <v>0</v>
      </c>
      <c r="P13" s="56"/>
      <c r="Q13" s="57">
        <v>8972</v>
      </c>
      <c r="T13" s="204"/>
      <c r="U13" s="221"/>
      <c r="V13" s="204"/>
      <c r="W13" s="221"/>
      <c r="X13" s="204"/>
      <c r="Y13" s="221"/>
      <c r="Z13" s="204"/>
      <c r="AA13" s="221"/>
      <c r="AB13" s="221"/>
      <c r="AC13" s="221"/>
      <c r="AD13" s="204"/>
      <c r="AE13" s="221"/>
      <c r="AF13" s="204"/>
    </row>
    <row r="14" spans="1:32" s="202" customFormat="1" ht="23.25" customHeight="1">
      <c r="B14" s="150" t="s">
        <v>157</v>
      </c>
      <c r="C14" s="212"/>
      <c r="D14" s="219"/>
      <c r="E14" s="56">
        <v>0</v>
      </c>
      <c r="F14" s="56"/>
      <c r="G14" s="56">
        <v>0</v>
      </c>
      <c r="H14" s="56"/>
      <c r="I14" s="56">
        <v>0</v>
      </c>
      <c r="J14" s="56"/>
      <c r="K14" s="56">
        <v>0</v>
      </c>
      <c r="L14" s="56"/>
      <c r="M14" s="56">
        <v>1380</v>
      </c>
      <c r="N14" s="56"/>
      <c r="O14" s="56">
        <v>653</v>
      </c>
      <c r="P14" s="56"/>
      <c r="Q14" s="57">
        <v>2033</v>
      </c>
      <c r="T14" s="204"/>
      <c r="U14" s="221"/>
      <c r="V14" s="204"/>
      <c r="W14" s="221"/>
      <c r="X14" s="204"/>
      <c r="Y14" s="221"/>
      <c r="Z14" s="204"/>
      <c r="AA14" s="221"/>
      <c r="AB14" s="221"/>
      <c r="AC14" s="221"/>
      <c r="AD14" s="204"/>
      <c r="AE14" s="221"/>
      <c r="AF14" s="204"/>
    </row>
    <row r="15" spans="1:32" s="202" customFormat="1" ht="23.25" customHeight="1" thickBot="1">
      <c r="A15" s="148" t="s">
        <v>158</v>
      </c>
      <c r="C15" s="222"/>
      <c r="D15" s="219"/>
      <c r="E15" s="84">
        <f>SUM(E11:E14)</f>
        <v>338350</v>
      </c>
      <c r="F15" s="85"/>
      <c r="G15" s="84">
        <f>SUM(G11:G14)</f>
        <v>603999</v>
      </c>
      <c r="H15" s="83">
        <f>SUM(H11:H13)</f>
        <v>0</v>
      </c>
      <c r="I15" s="84">
        <f>SUM(I11:I14)</f>
        <v>78563</v>
      </c>
      <c r="J15" s="83"/>
      <c r="K15" s="84">
        <f>SUM(K11:K14)</f>
        <v>23776</v>
      </c>
      <c r="L15" s="83"/>
      <c r="M15" s="84">
        <f>SUM(M11:M14)</f>
        <v>-143803</v>
      </c>
      <c r="N15" s="83"/>
      <c r="O15" s="84">
        <f>SUM(O11:O14)</f>
        <v>-18814</v>
      </c>
      <c r="P15" s="83"/>
      <c r="Q15" s="84">
        <f>SUM(Q11:Q14)</f>
        <v>882071</v>
      </c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</row>
    <row r="16" spans="1:32" s="202" customFormat="1" ht="23.25" customHeight="1" thickTop="1">
      <c r="A16" s="124"/>
      <c r="C16" s="55"/>
      <c r="D16" s="219"/>
      <c r="E16" s="57"/>
      <c r="F16" s="57"/>
      <c r="G16" s="57"/>
      <c r="H16" s="56"/>
      <c r="I16" s="57"/>
      <c r="J16" s="56"/>
      <c r="K16" s="57"/>
      <c r="L16" s="56"/>
      <c r="M16" s="57"/>
      <c r="N16" s="56"/>
      <c r="O16" s="56"/>
      <c r="P16" s="56"/>
      <c r="Q16" s="57"/>
      <c r="T16" s="204"/>
      <c r="U16" s="221"/>
      <c r="V16" s="204"/>
      <c r="W16" s="221"/>
      <c r="X16" s="204"/>
      <c r="Y16" s="221"/>
      <c r="Z16" s="204"/>
      <c r="AA16" s="221"/>
      <c r="AB16" s="221"/>
      <c r="AC16" s="221"/>
      <c r="AD16" s="204"/>
      <c r="AE16" s="221"/>
      <c r="AF16" s="204"/>
    </row>
    <row r="17" spans="1:32" s="202" customFormat="1" ht="23.25" customHeight="1">
      <c r="A17" s="223" t="s">
        <v>159</v>
      </c>
      <c r="C17" s="55"/>
      <c r="D17" s="219"/>
      <c r="E17" s="83">
        <v>338350</v>
      </c>
      <c r="F17" s="83"/>
      <c r="G17" s="83">
        <v>603999</v>
      </c>
      <c r="H17" s="83">
        <v>0</v>
      </c>
      <c r="I17" s="83">
        <v>78563</v>
      </c>
      <c r="J17" s="83"/>
      <c r="K17" s="83">
        <v>23776</v>
      </c>
      <c r="L17" s="83"/>
      <c r="M17" s="83">
        <v>-143803</v>
      </c>
      <c r="N17" s="83"/>
      <c r="O17" s="83">
        <v>-18814</v>
      </c>
      <c r="P17" s="83"/>
      <c r="Q17" s="85">
        <f>SUM(E17:O17)</f>
        <v>882071</v>
      </c>
      <c r="T17" s="204"/>
      <c r="U17" s="224"/>
      <c r="V17" s="204"/>
      <c r="W17" s="224"/>
      <c r="X17" s="204"/>
      <c r="Y17" s="224"/>
      <c r="Z17" s="204"/>
      <c r="AB17" s="204"/>
      <c r="AD17" s="204"/>
      <c r="AF17" s="204"/>
    </row>
    <row r="18" spans="1:32" s="202" customFormat="1" ht="23.25" customHeight="1">
      <c r="A18" s="150" t="s">
        <v>116</v>
      </c>
      <c r="C18" s="55"/>
      <c r="D18" s="219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7"/>
      <c r="T18" s="204"/>
      <c r="U18" s="224"/>
      <c r="V18" s="204"/>
      <c r="W18" s="224"/>
      <c r="X18" s="204"/>
      <c r="Y18" s="224"/>
      <c r="Z18" s="204"/>
      <c r="AB18" s="204"/>
      <c r="AD18" s="204"/>
      <c r="AF18" s="204"/>
    </row>
    <row r="19" spans="1:32" s="202" customFormat="1" ht="23.25" customHeight="1">
      <c r="B19" s="150" t="s">
        <v>156</v>
      </c>
      <c r="C19" s="212"/>
      <c r="D19" s="219"/>
      <c r="E19" s="56">
        <v>0</v>
      </c>
      <c r="F19" s="56"/>
      <c r="G19" s="56">
        <v>0</v>
      </c>
      <c r="H19" s="56"/>
      <c r="I19" s="56">
        <v>0</v>
      </c>
      <c r="J19" s="56"/>
      <c r="K19" s="56">
        <v>0</v>
      </c>
      <c r="L19" s="56"/>
      <c r="M19" s="56">
        <f>+'PL (T)'!O36</f>
        <v>37802</v>
      </c>
      <c r="N19" s="56"/>
      <c r="O19" s="56">
        <v>0</v>
      </c>
      <c r="P19" s="56"/>
      <c r="Q19" s="57">
        <f>SUM(E19:O19)</f>
        <v>37802</v>
      </c>
      <c r="T19" s="204"/>
      <c r="V19" s="204"/>
      <c r="X19" s="204"/>
      <c r="Z19" s="204"/>
      <c r="AB19" s="204"/>
      <c r="AD19" s="204"/>
      <c r="AE19" s="204"/>
      <c r="AF19" s="204"/>
    </row>
    <row r="20" spans="1:32" s="202" customFormat="1" ht="23.25" customHeight="1">
      <c r="B20" s="150" t="s">
        <v>157</v>
      </c>
      <c r="C20" s="212"/>
      <c r="D20" s="219"/>
      <c r="E20" s="56">
        <v>0</v>
      </c>
      <c r="F20" s="56"/>
      <c r="G20" s="56">
        <v>0</v>
      </c>
      <c r="H20" s="56"/>
      <c r="I20" s="56">
        <v>0</v>
      </c>
      <c r="J20" s="56"/>
      <c r="K20" s="56">
        <v>0</v>
      </c>
      <c r="L20" s="56"/>
      <c r="M20" s="56">
        <f>+'PL (T)'!O54</f>
        <v>0</v>
      </c>
      <c r="N20" s="56"/>
      <c r="O20" s="56">
        <f>+'PL (T)'!O56+'PL (T)'!O58</f>
        <v>-208</v>
      </c>
      <c r="P20" s="56"/>
      <c r="Q20" s="57">
        <f>SUM(E20:O20)</f>
        <v>-208</v>
      </c>
      <c r="T20" s="204"/>
      <c r="V20" s="204"/>
      <c r="X20" s="204"/>
      <c r="Z20" s="204"/>
      <c r="AB20" s="204"/>
      <c r="AD20" s="204"/>
      <c r="AE20" s="204"/>
      <c r="AF20" s="204"/>
    </row>
    <row r="21" spans="1:32" s="202" customFormat="1" ht="23.25" customHeight="1" thickBot="1">
      <c r="A21" s="148" t="s">
        <v>160</v>
      </c>
      <c r="C21" s="222"/>
      <c r="D21" s="219"/>
      <c r="E21" s="84">
        <f>SUM(E17:E20)</f>
        <v>338350</v>
      </c>
      <c r="F21" s="85"/>
      <c r="G21" s="84">
        <f>SUM(G17:G20)</f>
        <v>603999</v>
      </c>
      <c r="H21" s="83"/>
      <c r="I21" s="84">
        <f>SUM(I17:I20)</f>
        <v>78563</v>
      </c>
      <c r="J21" s="83"/>
      <c r="K21" s="84">
        <f>SUM(K17:K20)</f>
        <v>23776</v>
      </c>
      <c r="L21" s="83"/>
      <c r="M21" s="84">
        <f>SUM(M17:M20)</f>
        <v>-106001</v>
      </c>
      <c r="N21" s="83"/>
      <c r="O21" s="84">
        <f>SUM(O17:O20)</f>
        <v>-19022</v>
      </c>
      <c r="P21" s="83"/>
      <c r="Q21" s="84">
        <f>SUM(Q17:Q20)</f>
        <v>919665</v>
      </c>
      <c r="R21" s="225"/>
      <c r="S21" s="204">
        <f>Q21-'BS (T)'!O107</f>
        <v>0</v>
      </c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</row>
    <row r="22" spans="1:32" s="226" customFormat="1" ht="23.25" customHeight="1" thickTop="1">
      <c r="C22" s="227"/>
      <c r="D22" s="228"/>
      <c r="E22" s="227"/>
      <c r="F22" s="227"/>
      <c r="G22" s="227"/>
      <c r="H22" s="58"/>
      <c r="I22" s="227"/>
      <c r="J22" s="58"/>
      <c r="K22" s="58"/>
      <c r="L22" s="58"/>
      <c r="M22" s="61"/>
      <c r="N22" s="61"/>
      <c r="O22" s="61"/>
      <c r="P22" s="61"/>
      <c r="Q22" s="61"/>
      <c r="R22" s="58"/>
      <c r="T22" s="229"/>
      <c r="U22" s="229"/>
      <c r="V22" s="229"/>
      <c r="W22" s="229"/>
      <c r="X22" s="229"/>
      <c r="Y22" s="229"/>
      <c r="Z22" s="229"/>
      <c r="AA22" s="229"/>
      <c r="AB22" s="230"/>
      <c r="AC22" s="229"/>
      <c r="AD22" s="229"/>
      <c r="AE22" s="229"/>
      <c r="AF22" s="229"/>
    </row>
    <row r="23" spans="1:32" s="226" customFormat="1" ht="23.25" customHeight="1">
      <c r="C23" s="227"/>
      <c r="D23" s="228"/>
      <c r="E23" s="227"/>
      <c r="F23" s="227"/>
      <c r="G23" s="227"/>
      <c r="H23" s="58"/>
      <c r="I23" s="227"/>
      <c r="J23" s="58"/>
      <c r="K23" s="58"/>
      <c r="L23" s="58"/>
      <c r="M23" s="61"/>
      <c r="N23" s="61"/>
      <c r="O23" s="61"/>
      <c r="P23" s="61"/>
      <c r="Q23" s="61"/>
      <c r="R23" s="58"/>
      <c r="T23" s="229"/>
      <c r="U23" s="229"/>
      <c r="V23" s="229"/>
      <c r="W23" s="229"/>
      <c r="X23" s="229"/>
      <c r="Y23" s="229"/>
      <c r="Z23" s="229"/>
      <c r="AA23" s="229"/>
      <c r="AB23" s="230"/>
      <c r="AC23" s="229"/>
      <c r="AD23" s="229"/>
      <c r="AE23" s="229"/>
      <c r="AF23" s="229"/>
    </row>
    <row r="24" spans="1:32" s="226" customFormat="1" ht="23.25" customHeight="1">
      <c r="A24" s="134" t="s">
        <v>37</v>
      </c>
      <c r="C24" s="227"/>
      <c r="D24" s="228"/>
      <c r="E24" s="227"/>
      <c r="F24" s="227"/>
      <c r="G24" s="227"/>
      <c r="H24" s="58"/>
      <c r="I24" s="227"/>
      <c r="J24" s="58"/>
      <c r="K24" s="58"/>
      <c r="L24" s="58"/>
      <c r="M24" s="61"/>
      <c r="N24" s="61"/>
      <c r="O24" s="61"/>
      <c r="P24" s="61"/>
      <c r="Q24" s="61"/>
      <c r="R24" s="58"/>
      <c r="T24" s="229"/>
      <c r="U24" s="229"/>
      <c r="V24" s="229"/>
      <c r="W24" s="229"/>
      <c r="X24" s="229"/>
      <c r="Y24" s="229"/>
      <c r="Z24" s="229"/>
      <c r="AA24" s="229"/>
      <c r="AB24" s="230"/>
      <c r="AC24" s="229"/>
      <c r="AD24" s="229"/>
      <c r="AE24" s="229"/>
      <c r="AF24" s="229"/>
    </row>
    <row r="25" spans="1:32" s="226" customFormat="1" ht="23.25" customHeight="1">
      <c r="A25" s="134"/>
      <c r="C25" s="227"/>
      <c r="D25" s="228"/>
      <c r="E25" s="227"/>
      <c r="F25" s="227"/>
      <c r="G25" s="227"/>
      <c r="H25" s="58"/>
      <c r="I25" s="227"/>
      <c r="J25" s="58"/>
      <c r="K25" s="58"/>
      <c r="L25" s="58"/>
      <c r="M25" s="61"/>
      <c r="N25" s="61"/>
      <c r="O25" s="61"/>
      <c r="P25" s="61"/>
      <c r="Q25" s="61"/>
      <c r="R25" s="58"/>
      <c r="T25" s="229"/>
      <c r="U25" s="229"/>
      <c r="V25" s="229"/>
      <c r="W25" s="229"/>
      <c r="X25" s="229"/>
      <c r="Y25" s="229"/>
      <c r="Z25" s="229"/>
      <c r="AA25" s="229"/>
      <c r="AB25" s="230"/>
      <c r="AC25" s="229"/>
      <c r="AD25" s="229"/>
      <c r="AE25" s="229"/>
      <c r="AF25" s="229"/>
    </row>
    <row r="26" spans="1:32" s="226" customFormat="1" ht="23.25" customHeight="1">
      <c r="A26" s="134"/>
      <c r="C26" s="227"/>
      <c r="D26" s="228"/>
      <c r="E26" s="227"/>
      <c r="F26" s="227"/>
      <c r="G26" s="227"/>
      <c r="H26" s="58"/>
      <c r="I26" s="227"/>
      <c r="J26" s="58"/>
      <c r="K26" s="58"/>
      <c r="L26" s="58"/>
      <c r="M26" s="61"/>
      <c r="N26" s="61"/>
      <c r="O26" s="61"/>
      <c r="P26" s="61"/>
      <c r="Q26" s="61"/>
      <c r="R26" s="58"/>
      <c r="T26" s="229"/>
      <c r="U26" s="229"/>
      <c r="V26" s="229"/>
      <c r="W26" s="229"/>
      <c r="X26" s="229"/>
      <c r="Y26" s="229"/>
      <c r="Z26" s="229"/>
      <c r="AA26" s="229"/>
      <c r="AB26" s="230"/>
      <c r="AC26" s="229"/>
      <c r="AD26" s="229"/>
      <c r="AE26" s="229"/>
      <c r="AF26" s="229"/>
    </row>
    <row r="27" spans="1:32" s="202" customFormat="1" ht="23.25" customHeight="1">
      <c r="B27" s="231"/>
      <c r="C27" s="135"/>
      <c r="D27" s="135"/>
      <c r="E27" s="136"/>
      <c r="F27" s="136"/>
      <c r="G27" s="232"/>
      <c r="H27" s="58"/>
      <c r="I27" s="232"/>
      <c r="J27" s="58"/>
      <c r="K27" s="136"/>
      <c r="N27" s="61"/>
      <c r="O27" s="61"/>
      <c r="T27" s="204"/>
      <c r="U27" s="204"/>
      <c r="V27" s="204"/>
      <c r="W27" s="204"/>
      <c r="X27" s="204"/>
      <c r="Y27" s="204"/>
      <c r="Z27" s="204"/>
      <c r="AA27" s="204"/>
      <c r="AB27" s="221"/>
      <c r="AC27" s="204"/>
      <c r="AD27" s="204"/>
      <c r="AE27" s="204"/>
      <c r="AF27" s="204"/>
    </row>
    <row r="28" spans="1:32" s="202" customFormat="1" ht="23.25" customHeight="1">
      <c r="B28" s="231"/>
      <c r="C28" s="135"/>
      <c r="D28" s="135"/>
      <c r="E28" s="136"/>
      <c r="F28" s="136"/>
      <c r="G28" s="232"/>
      <c r="H28" s="58"/>
      <c r="I28" s="232"/>
      <c r="J28" s="58"/>
      <c r="K28" s="138"/>
      <c r="N28" s="61"/>
      <c r="O28" s="61"/>
      <c r="Q28" s="233"/>
      <c r="T28" s="204"/>
      <c r="U28" s="221"/>
      <c r="V28" s="204"/>
      <c r="W28" s="221"/>
      <c r="X28" s="204"/>
      <c r="Y28" s="221"/>
      <c r="Z28" s="221"/>
      <c r="AA28" s="221"/>
      <c r="AB28" s="221"/>
      <c r="AC28" s="221"/>
      <c r="AD28" s="204"/>
      <c r="AE28" s="221"/>
      <c r="AF28" s="204"/>
    </row>
    <row r="29" spans="1:32" s="202" customFormat="1" ht="23.25" customHeight="1">
      <c r="T29" s="204"/>
      <c r="U29" s="224"/>
      <c r="V29" s="204"/>
      <c r="W29" s="224"/>
      <c r="X29" s="204"/>
      <c r="Y29" s="224"/>
      <c r="Z29" s="204"/>
      <c r="AB29" s="221"/>
      <c r="AD29" s="204"/>
      <c r="AF29" s="204"/>
    </row>
    <row r="30" spans="1:32" s="202" customFormat="1" ht="23.25" customHeight="1"/>
    <row r="31" spans="1:32" ht="23.25" customHeight="1">
      <c r="T31" s="235"/>
      <c r="V31" s="235"/>
      <c r="X31" s="235"/>
      <c r="Z31" s="235"/>
      <c r="AB31" s="235"/>
      <c r="AD31" s="235"/>
      <c r="AE31" s="235"/>
      <c r="AF31" s="235"/>
    </row>
    <row r="32" spans="1:32" ht="23.25" customHeight="1"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</row>
    <row r="34" spans="2:17" ht="23.25" customHeight="1">
      <c r="B34" s="236"/>
      <c r="C34" s="160"/>
      <c r="D34" s="160"/>
      <c r="K34" s="237"/>
      <c r="L34" s="237"/>
      <c r="M34" s="238"/>
      <c r="Q34" s="238"/>
    </row>
    <row r="35" spans="2:17" ht="23.25" customHeight="1">
      <c r="B35" s="239"/>
      <c r="C35" s="160"/>
      <c r="D35" s="160"/>
      <c r="K35" s="237"/>
      <c r="L35" s="237"/>
      <c r="M35" s="238"/>
      <c r="Q35" s="238"/>
    </row>
  </sheetData>
  <mergeCells count="3">
    <mergeCell ref="E5:Q5"/>
    <mergeCell ref="K6:M7"/>
    <mergeCell ref="Q6:Q10"/>
  </mergeCells>
  <pageMargins left="0.78740157480314965" right="0.47244094488188981" top="0.59055118110236227" bottom="0.46" header="0.31496062992125984" footer="0.31496062992125984"/>
  <pageSetup paperSize="9" scale="80" firstPageNumber="3" fitToHeight="0" orientation="landscape" useFirstPageNumber="1" r:id="rId1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156"/>
  <sheetViews>
    <sheetView view="pageBreakPreview" topLeftCell="A46" zoomScale="85" zoomScaleNormal="92" zoomScaleSheetLayoutView="85" workbookViewId="0">
      <selection activeCell="A102" sqref="A102:XFD103"/>
    </sheetView>
  </sheetViews>
  <sheetFormatPr defaultColWidth="10.140625" defaultRowHeight="20.25" customHeight="1"/>
  <cols>
    <col min="1" max="3" width="2.7109375" style="160" customWidth="1"/>
    <col min="4" max="7" width="9.140625" style="160" customWidth="1"/>
    <col min="8" max="8" width="9.85546875" style="160" customWidth="1"/>
    <col min="9" max="9" width="6.85546875" style="160" customWidth="1"/>
    <col min="10" max="10" width="8.7109375" style="160" customWidth="1"/>
    <col min="11" max="11" width="1.5703125" style="160" customWidth="1"/>
    <col min="12" max="12" width="12.5703125" style="160" customWidth="1"/>
    <col min="13" max="13" width="1.140625" style="160" customWidth="1"/>
    <col min="14" max="14" width="12.5703125" style="160" customWidth="1"/>
    <col min="15" max="15" width="1.140625" style="160" customWidth="1"/>
    <col min="16" max="16" width="12.5703125" style="160" customWidth="1"/>
    <col min="17" max="17" width="1.140625" style="160" customWidth="1"/>
    <col min="18" max="18" width="12.5703125" style="160" customWidth="1"/>
    <col min="19" max="19" width="1.7109375" style="160" customWidth="1"/>
    <col min="20" max="222" width="10.140625" style="160"/>
    <col min="223" max="223" width="3" style="160" customWidth="1"/>
    <col min="224" max="224" width="54.140625" style="160" customWidth="1"/>
    <col min="225" max="225" width="16.42578125" style="160" bestFit="1" customWidth="1"/>
    <col min="226" max="226" width="1.140625" style="160" customWidth="1"/>
    <col min="227" max="227" width="15.7109375" style="160" customWidth="1"/>
    <col min="228" max="228" width="1.42578125" style="160" customWidth="1"/>
    <col min="229" max="229" width="16.42578125" style="160" bestFit="1" customWidth="1"/>
    <col min="230" max="230" width="1.140625" style="160" customWidth="1"/>
    <col min="231" max="231" width="16.42578125" style="160" customWidth="1"/>
    <col min="232" max="478" width="10.140625" style="160"/>
    <col min="479" max="479" width="3" style="160" customWidth="1"/>
    <col min="480" max="480" width="54.140625" style="160" customWidth="1"/>
    <col min="481" max="481" width="16.42578125" style="160" bestFit="1" customWidth="1"/>
    <col min="482" max="482" width="1.140625" style="160" customWidth="1"/>
    <col min="483" max="483" width="15.7109375" style="160" customWidth="1"/>
    <col min="484" max="484" width="1.42578125" style="160" customWidth="1"/>
    <col min="485" max="485" width="16.42578125" style="160" bestFit="1" customWidth="1"/>
    <col min="486" max="486" width="1.140625" style="160" customWidth="1"/>
    <col min="487" max="487" width="16.42578125" style="160" customWidth="1"/>
    <col min="488" max="734" width="10.140625" style="160"/>
    <col min="735" max="735" width="3" style="160" customWidth="1"/>
    <col min="736" max="736" width="54.140625" style="160" customWidth="1"/>
    <col min="737" max="737" width="16.42578125" style="160" bestFit="1" customWidth="1"/>
    <col min="738" max="738" width="1.140625" style="160" customWidth="1"/>
    <col min="739" max="739" width="15.7109375" style="160" customWidth="1"/>
    <col min="740" max="740" width="1.42578125" style="160" customWidth="1"/>
    <col min="741" max="741" width="16.42578125" style="160" bestFit="1" customWidth="1"/>
    <col min="742" max="742" width="1.140625" style="160" customWidth="1"/>
    <col min="743" max="743" width="16.42578125" style="160" customWidth="1"/>
    <col min="744" max="990" width="10.140625" style="160"/>
    <col min="991" max="991" width="3" style="160" customWidth="1"/>
    <col min="992" max="992" width="54.140625" style="160" customWidth="1"/>
    <col min="993" max="993" width="16.42578125" style="160" bestFit="1" customWidth="1"/>
    <col min="994" max="994" width="1.140625" style="160" customWidth="1"/>
    <col min="995" max="995" width="15.7109375" style="160" customWidth="1"/>
    <col min="996" max="996" width="1.42578125" style="160" customWidth="1"/>
    <col min="997" max="997" width="16.42578125" style="160" bestFit="1" customWidth="1"/>
    <col min="998" max="998" width="1.140625" style="160" customWidth="1"/>
    <col min="999" max="999" width="16.42578125" style="160" customWidth="1"/>
    <col min="1000" max="1246" width="10.140625" style="160"/>
    <col min="1247" max="1247" width="3" style="160" customWidth="1"/>
    <col min="1248" max="1248" width="54.140625" style="160" customWidth="1"/>
    <col min="1249" max="1249" width="16.42578125" style="160" bestFit="1" customWidth="1"/>
    <col min="1250" max="1250" width="1.140625" style="160" customWidth="1"/>
    <col min="1251" max="1251" width="15.7109375" style="160" customWidth="1"/>
    <col min="1252" max="1252" width="1.42578125" style="160" customWidth="1"/>
    <col min="1253" max="1253" width="16.42578125" style="160" bestFit="1" customWidth="1"/>
    <col min="1254" max="1254" width="1.140625" style="160" customWidth="1"/>
    <col min="1255" max="1255" width="16.42578125" style="160" customWidth="1"/>
    <col min="1256" max="1502" width="10.140625" style="160"/>
    <col min="1503" max="1503" width="3" style="160" customWidth="1"/>
    <col min="1504" max="1504" width="54.140625" style="160" customWidth="1"/>
    <col min="1505" max="1505" width="16.42578125" style="160" bestFit="1" customWidth="1"/>
    <col min="1506" max="1506" width="1.140625" style="160" customWidth="1"/>
    <col min="1507" max="1507" width="15.7109375" style="160" customWidth="1"/>
    <col min="1508" max="1508" width="1.42578125" style="160" customWidth="1"/>
    <col min="1509" max="1509" width="16.42578125" style="160" bestFit="1" customWidth="1"/>
    <col min="1510" max="1510" width="1.140625" style="160" customWidth="1"/>
    <col min="1511" max="1511" width="16.42578125" style="160" customWidth="1"/>
    <col min="1512" max="1758" width="10.140625" style="160"/>
    <col min="1759" max="1759" width="3" style="160" customWidth="1"/>
    <col min="1760" max="1760" width="54.140625" style="160" customWidth="1"/>
    <col min="1761" max="1761" width="16.42578125" style="160" bestFit="1" customWidth="1"/>
    <col min="1762" max="1762" width="1.140625" style="160" customWidth="1"/>
    <col min="1763" max="1763" width="15.7109375" style="160" customWidth="1"/>
    <col min="1764" max="1764" width="1.42578125" style="160" customWidth="1"/>
    <col min="1765" max="1765" width="16.42578125" style="160" bestFit="1" customWidth="1"/>
    <col min="1766" max="1766" width="1.140625" style="160" customWidth="1"/>
    <col min="1767" max="1767" width="16.42578125" style="160" customWidth="1"/>
    <col min="1768" max="2014" width="10.140625" style="160"/>
    <col min="2015" max="2015" width="3" style="160" customWidth="1"/>
    <col min="2016" max="2016" width="54.140625" style="160" customWidth="1"/>
    <col min="2017" max="2017" width="16.42578125" style="160" bestFit="1" customWidth="1"/>
    <col min="2018" max="2018" width="1.140625" style="160" customWidth="1"/>
    <col min="2019" max="2019" width="15.7109375" style="160" customWidth="1"/>
    <col min="2020" max="2020" width="1.42578125" style="160" customWidth="1"/>
    <col min="2021" max="2021" width="16.42578125" style="160" bestFit="1" customWidth="1"/>
    <col min="2022" max="2022" width="1.140625" style="160" customWidth="1"/>
    <col min="2023" max="2023" width="16.42578125" style="160" customWidth="1"/>
    <col min="2024" max="2270" width="10.140625" style="160"/>
    <col min="2271" max="2271" width="3" style="160" customWidth="1"/>
    <col min="2272" max="2272" width="54.140625" style="160" customWidth="1"/>
    <col min="2273" max="2273" width="16.42578125" style="160" bestFit="1" customWidth="1"/>
    <col min="2274" max="2274" width="1.140625" style="160" customWidth="1"/>
    <col min="2275" max="2275" width="15.7109375" style="160" customWidth="1"/>
    <col min="2276" max="2276" width="1.42578125" style="160" customWidth="1"/>
    <col min="2277" max="2277" width="16.42578125" style="160" bestFit="1" customWidth="1"/>
    <col min="2278" max="2278" width="1.140625" style="160" customWidth="1"/>
    <col min="2279" max="2279" width="16.42578125" style="160" customWidth="1"/>
    <col min="2280" max="2526" width="10.140625" style="160"/>
    <col min="2527" max="2527" width="3" style="160" customWidth="1"/>
    <col min="2528" max="2528" width="54.140625" style="160" customWidth="1"/>
    <col min="2529" max="2529" width="16.42578125" style="160" bestFit="1" customWidth="1"/>
    <col min="2530" max="2530" width="1.140625" style="160" customWidth="1"/>
    <col min="2531" max="2531" width="15.7109375" style="160" customWidth="1"/>
    <col min="2532" max="2532" width="1.42578125" style="160" customWidth="1"/>
    <col min="2533" max="2533" width="16.42578125" style="160" bestFit="1" customWidth="1"/>
    <col min="2534" max="2534" width="1.140625" style="160" customWidth="1"/>
    <col min="2535" max="2535" width="16.42578125" style="160" customWidth="1"/>
    <col min="2536" max="2782" width="10.140625" style="160"/>
    <col min="2783" max="2783" width="3" style="160" customWidth="1"/>
    <col min="2784" max="2784" width="54.140625" style="160" customWidth="1"/>
    <col min="2785" max="2785" width="16.42578125" style="160" bestFit="1" customWidth="1"/>
    <col min="2786" max="2786" width="1.140625" style="160" customWidth="1"/>
    <col min="2787" max="2787" width="15.7109375" style="160" customWidth="1"/>
    <col min="2788" max="2788" width="1.42578125" style="160" customWidth="1"/>
    <col min="2789" max="2789" width="16.42578125" style="160" bestFit="1" customWidth="1"/>
    <col min="2790" max="2790" width="1.140625" style="160" customWidth="1"/>
    <col min="2791" max="2791" width="16.42578125" style="160" customWidth="1"/>
    <col min="2792" max="3038" width="10.140625" style="160"/>
    <col min="3039" max="3039" width="3" style="160" customWidth="1"/>
    <col min="3040" max="3040" width="54.140625" style="160" customWidth="1"/>
    <col min="3041" max="3041" width="16.42578125" style="160" bestFit="1" customWidth="1"/>
    <col min="3042" max="3042" width="1.140625" style="160" customWidth="1"/>
    <col min="3043" max="3043" width="15.7109375" style="160" customWidth="1"/>
    <col min="3044" max="3044" width="1.42578125" style="160" customWidth="1"/>
    <col min="3045" max="3045" width="16.42578125" style="160" bestFit="1" customWidth="1"/>
    <col min="3046" max="3046" width="1.140625" style="160" customWidth="1"/>
    <col min="3047" max="3047" width="16.42578125" style="160" customWidth="1"/>
    <col min="3048" max="3294" width="10.140625" style="160"/>
    <col min="3295" max="3295" width="3" style="160" customWidth="1"/>
    <col min="3296" max="3296" width="54.140625" style="160" customWidth="1"/>
    <col min="3297" max="3297" width="16.42578125" style="160" bestFit="1" customWidth="1"/>
    <col min="3298" max="3298" width="1.140625" style="160" customWidth="1"/>
    <col min="3299" max="3299" width="15.7109375" style="160" customWidth="1"/>
    <col min="3300" max="3300" width="1.42578125" style="160" customWidth="1"/>
    <col min="3301" max="3301" width="16.42578125" style="160" bestFit="1" customWidth="1"/>
    <col min="3302" max="3302" width="1.140625" style="160" customWidth="1"/>
    <col min="3303" max="3303" width="16.42578125" style="160" customWidth="1"/>
    <col min="3304" max="3550" width="10.140625" style="160"/>
    <col min="3551" max="3551" width="3" style="160" customWidth="1"/>
    <col min="3552" max="3552" width="54.140625" style="160" customWidth="1"/>
    <col min="3553" max="3553" width="16.42578125" style="160" bestFit="1" customWidth="1"/>
    <col min="3554" max="3554" width="1.140625" style="160" customWidth="1"/>
    <col min="3555" max="3555" width="15.7109375" style="160" customWidth="1"/>
    <col min="3556" max="3556" width="1.42578125" style="160" customWidth="1"/>
    <col min="3557" max="3557" width="16.42578125" style="160" bestFit="1" customWidth="1"/>
    <col min="3558" max="3558" width="1.140625" style="160" customWidth="1"/>
    <col min="3559" max="3559" width="16.42578125" style="160" customWidth="1"/>
    <col min="3560" max="3806" width="10.140625" style="160"/>
    <col min="3807" max="3807" width="3" style="160" customWidth="1"/>
    <col min="3808" max="3808" width="54.140625" style="160" customWidth="1"/>
    <col min="3809" max="3809" width="16.42578125" style="160" bestFit="1" customWidth="1"/>
    <col min="3810" max="3810" width="1.140625" style="160" customWidth="1"/>
    <col min="3811" max="3811" width="15.7109375" style="160" customWidth="1"/>
    <col min="3812" max="3812" width="1.42578125" style="160" customWidth="1"/>
    <col min="3813" max="3813" width="16.42578125" style="160" bestFit="1" customWidth="1"/>
    <col min="3814" max="3814" width="1.140625" style="160" customWidth="1"/>
    <col min="3815" max="3815" width="16.42578125" style="160" customWidth="1"/>
    <col min="3816" max="4062" width="10.140625" style="160"/>
    <col min="4063" max="4063" width="3" style="160" customWidth="1"/>
    <col min="4064" max="4064" width="54.140625" style="160" customWidth="1"/>
    <col min="4065" max="4065" width="16.42578125" style="160" bestFit="1" customWidth="1"/>
    <col min="4066" max="4066" width="1.140625" style="160" customWidth="1"/>
    <col min="4067" max="4067" width="15.7109375" style="160" customWidth="1"/>
    <col min="4068" max="4068" width="1.42578125" style="160" customWidth="1"/>
    <col min="4069" max="4069" width="16.42578125" style="160" bestFit="1" customWidth="1"/>
    <col min="4070" max="4070" width="1.140625" style="160" customWidth="1"/>
    <col min="4071" max="4071" width="16.42578125" style="160" customWidth="1"/>
    <col min="4072" max="4318" width="10.140625" style="160"/>
    <col min="4319" max="4319" width="3" style="160" customWidth="1"/>
    <col min="4320" max="4320" width="54.140625" style="160" customWidth="1"/>
    <col min="4321" max="4321" width="16.42578125" style="160" bestFit="1" customWidth="1"/>
    <col min="4322" max="4322" width="1.140625" style="160" customWidth="1"/>
    <col min="4323" max="4323" width="15.7109375" style="160" customWidth="1"/>
    <col min="4324" max="4324" width="1.42578125" style="160" customWidth="1"/>
    <col min="4325" max="4325" width="16.42578125" style="160" bestFit="1" customWidth="1"/>
    <col min="4326" max="4326" width="1.140625" style="160" customWidth="1"/>
    <col min="4327" max="4327" width="16.42578125" style="160" customWidth="1"/>
    <col min="4328" max="4574" width="10.140625" style="160"/>
    <col min="4575" max="4575" width="3" style="160" customWidth="1"/>
    <col min="4576" max="4576" width="54.140625" style="160" customWidth="1"/>
    <col min="4577" max="4577" width="16.42578125" style="160" bestFit="1" customWidth="1"/>
    <col min="4578" max="4578" width="1.140625" style="160" customWidth="1"/>
    <col min="4579" max="4579" width="15.7109375" style="160" customWidth="1"/>
    <col min="4580" max="4580" width="1.42578125" style="160" customWidth="1"/>
    <col min="4581" max="4581" width="16.42578125" style="160" bestFit="1" customWidth="1"/>
    <col min="4582" max="4582" width="1.140625" style="160" customWidth="1"/>
    <col min="4583" max="4583" width="16.42578125" style="160" customWidth="1"/>
    <col min="4584" max="4830" width="10.140625" style="160"/>
    <col min="4831" max="4831" width="3" style="160" customWidth="1"/>
    <col min="4832" max="4832" width="54.140625" style="160" customWidth="1"/>
    <col min="4833" max="4833" width="16.42578125" style="160" bestFit="1" customWidth="1"/>
    <col min="4834" max="4834" width="1.140625" style="160" customWidth="1"/>
    <col min="4835" max="4835" width="15.7109375" style="160" customWidth="1"/>
    <col min="4836" max="4836" width="1.42578125" style="160" customWidth="1"/>
    <col min="4837" max="4837" width="16.42578125" style="160" bestFit="1" customWidth="1"/>
    <col min="4838" max="4838" width="1.140625" style="160" customWidth="1"/>
    <col min="4839" max="4839" width="16.42578125" style="160" customWidth="1"/>
    <col min="4840" max="5086" width="10.140625" style="160"/>
    <col min="5087" max="5087" width="3" style="160" customWidth="1"/>
    <col min="5088" max="5088" width="54.140625" style="160" customWidth="1"/>
    <col min="5089" max="5089" width="16.42578125" style="160" bestFit="1" customWidth="1"/>
    <col min="5090" max="5090" width="1.140625" style="160" customWidth="1"/>
    <col min="5091" max="5091" width="15.7109375" style="160" customWidth="1"/>
    <col min="5092" max="5092" width="1.42578125" style="160" customWidth="1"/>
    <col min="5093" max="5093" width="16.42578125" style="160" bestFit="1" customWidth="1"/>
    <col min="5094" max="5094" width="1.140625" style="160" customWidth="1"/>
    <col min="5095" max="5095" width="16.42578125" style="160" customWidth="1"/>
    <col min="5096" max="5342" width="10.140625" style="160"/>
    <col min="5343" max="5343" width="3" style="160" customWidth="1"/>
    <col min="5344" max="5344" width="54.140625" style="160" customWidth="1"/>
    <col min="5345" max="5345" width="16.42578125" style="160" bestFit="1" customWidth="1"/>
    <col min="5346" max="5346" width="1.140625" style="160" customWidth="1"/>
    <col min="5347" max="5347" width="15.7109375" style="160" customWidth="1"/>
    <col min="5348" max="5348" width="1.42578125" style="160" customWidth="1"/>
    <col min="5349" max="5349" width="16.42578125" style="160" bestFit="1" customWidth="1"/>
    <col min="5350" max="5350" width="1.140625" style="160" customWidth="1"/>
    <col min="5351" max="5351" width="16.42578125" style="160" customWidth="1"/>
    <col min="5352" max="5598" width="10.140625" style="160"/>
    <col min="5599" max="5599" width="3" style="160" customWidth="1"/>
    <col min="5600" max="5600" width="54.140625" style="160" customWidth="1"/>
    <col min="5601" max="5601" width="16.42578125" style="160" bestFit="1" customWidth="1"/>
    <col min="5602" max="5602" width="1.140625" style="160" customWidth="1"/>
    <col min="5603" max="5603" width="15.7109375" style="160" customWidth="1"/>
    <col min="5604" max="5604" width="1.42578125" style="160" customWidth="1"/>
    <col min="5605" max="5605" width="16.42578125" style="160" bestFit="1" customWidth="1"/>
    <col min="5606" max="5606" width="1.140625" style="160" customWidth="1"/>
    <col min="5607" max="5607" width="16.42578125" style="160" customWidth="1"/>
    <col min="5608" max="5854" width="10.140625" style="160"/>
    <col min="5855" max="5855" width="3" style="160" customWidth="1"/>
    <col min="5856" max="5856" width="54.140625" style="160" customWidth="1"/>
    <col min="5857" max="5857" width="16.42578125" style="160" bestFit="1" customWidth="1"/>
    <col min="5858" max="5858" width="1.140625" style="160" customWidth="1"/>
    <col min="5859" max="5859" width="15.7109375" style="160" customWidth="1"/>
    <col min="5860" max="5860" width="1.42578125" style="160" customWidth="1"/>
    <col min="5861" max="5861" width="16.42578125" style="160" bestFit="1" customWidth="1"/>
    <col min="5862" max="5862" width="1.140625" style="160" customWidth="1"/>
    <col min="5863" max="5863" width="16.42578125" style="160" customWidth="1"/>
    <col min="5864" max="6110" width="10.140625" style="160"/>
    <col min="6111" max="6111" width="3" style="160" customWidth="1"/>
    <col min="6112" max="6112" width="54.140625" style="160" customWidth="1"/>
    <col min="6113" max="6113" width="16.42578125" style="160" bestFit="1" customWidth="1"/>
    <col min="6114" max="6114" width="1.140625" style="160" customWidth="1"/>
    <col min="6115" max="6115" width="15.7109375" style="160" customWidth="1"/>
    <col min="6116" max="6116" width="1.42578125" style="160" customWidth="1"/>
    <col min="6117" max="6117" width="16.42578125" style="160" bestFit="1" customWidth="1"/>
    <col min="6118" max="6118" width="1.140625" style="160" customWidth="1"/>
    <col min="6119" max="6119" width="16.42578125" style="160" customWidth="1"/>
    <col min="6120" max="6366" width="10.140625" style="160"/>
    <col min="6367" max="6367" width="3" style="160" customWidth="1"/>
    <col min="6368" max="6368" width="54.140625" style="160" customWidth="1"/>
    <col min="6369" max="6369" width="16.42578125" style="160" bestFit="1" customWidth="1"/>
    <col min="6370" max="6370" width="1.140625" style="160" customWidth="1"/>
    <col min="6371" max="6371" width="15.7109375" style="160" customWidth="1"/>
    <col min="6372" max="6372" width="1.42578125" style="160" customWidth="1"/>
    <col min="6373" max="6373" width="16.42578125" style="160" bestFit="1" customWidth="1"/>
    <col min="6374" max="6374" width="1.140625" style="160" customWidth="1"/>
    <col min="6375" max="6375" width="16.42578125" style="160" customWidth="1"/>
    <col min="6376" max="6622" width="10.140625" style="160"/>
    <col min="6623" max="6623" width="3" style="160" customWidth="1"/>
    <col min="6624" max="6624" width="54.140625" style="160" customWidth="1"/>
    <col min="6625" max="6625" width="16.42578125" style="160" bestFit="1" customWidth="1"/>
    <col min="6626" max="6626" width="1.140625" style="160" customWidth="1"/>
    <col min="6627" max="6627" width="15.7109375" style="160" customWidth="1"/>
    <col min="6628" max="6628" width="1.42578125" style="160" customWidth="1"/>
    <col min="6629" max="6629" width="16.42578125" style="160" bestFit="1" customWidth="1"/>
    <col min="6630" max="6630" width="1.140625" style="160" customWidth="1"/>
    <col min="6631" max="6631" width="16.42578125" style="160" customWidth="1"/>
    <col min="6632" max="6878" width="10.140625" style="160"/>
    <col min="6879" max="6879" width="3" style="160" customWidth="1"/>
    <col min="6880" max="6880" width="54.140625" style="160" customWidth="1"/>
    <col min="6881" max="6881" width="16.42578125" style="160" bestFit="1" customWidth="1"/>
    <col min="6882" max="6882" width="1.140625" style="160" customWidth="1"/>
    <col min="6883" max="6883" width="15.7109375" style="160" customWidth="1"/>
    <col min="6884" max="6884" width="1.42578125" style="160" customWidth="1"/>
    <col min="6885" max="6885" width="16.42578125" style="160" bestFit="1" customWidth="1"/>
    <col min="6886" max="6886" width="1.140625" style="160" customWidth="1"/>
    <col min="6887" max="6887" width="16.42578125" style="160" customWidth="1"/>
    <col min="6888" max="7134" width="10.140625" style="160"/>
    <col min="7135" max="7135" width="3" style="160" customWidth="1"/>
    <col min="7136" max="7136" width="54.140625" style="160" customWidth="1"/>
    <col min="7137" max="7137" width="16.42578125" style="160" bestFit="1" customWidth="1"/>
    <col min="7138" max="7138" width="1.140625" style="160" customWidth="1"/>
    <col min="7139" max="7139" width="15.7109375" style="160" customWidth="1"/>
    <col min="7140" max="7140" width="1.42578125" style="160" customWidth="1"/>
    <col min="7141" max="7141" width="16.42578125" style="160" bestFit="1" customWidth="1"/>
    <col min="7142" max="7142" width="1.140625" style="160" customWidth="1"/>
    <col min="7143" max="7143" width="16.42578125" style="160" customWidth="1"/>
    <col min="7144" max="7390" width="10.140625" style="160"/>
    <col min="7391" max="7391" width="3" style="160" customWidth="1"/>
    <col min="7392" max="7392" width="54.140625" style="160" customWidth="1"/>
    <col min="7393" max="7393" width="16.42578125" style="160" bestFit="1" customWidth="1"/>
    <col min="7394" max="7394" width="1.140625" style="160" customWidth="1"/>
    <col min="7395" max="7395" width="15.7109375" style="160" customWidth="1"/>
    <col min="7396" max="7396" width="1.42578125" style="160" customWidth="1"/>
    <col min="7397" max="7397" width="16.42578125" style="160" bestFit="1" customWidth="1"/>
    <col min="7398" max="7398" width="1.140625" style="160" customWidth="1"/>
    <col min="7399" max="7399" width="16.42578125" style="160" customWidth="1"/>
    <col min="7400" max="7646" width="10.140625" style="160"/>
    <col min="7647" max="7647" width="3" style="160" customWidth="1"/>
    <col min="7648" max="7648" width="54.140625" style="160" customWidth="1"/>
    <col min="7649" max="7649" width="16.42578125" style="160" bestFit="1" customWidth="1"/>
    <col min="7650" max="7650" width="1.140625" style="160" customWidth="1"/>
    <col min="7651" max="7651" width="15.7109375" style="160" customWidth="1"/>
    <col min="7652" max="7652" width="1.42578125" style="160" customWidth="1"/>
    <col min="7653" max="7653" width="16.42578125" style="160" bestFit="1" customWidth="1"/>
    <col min="7654" max="7654" width="1.140625" style="160" customWidth="1"/>
    <col min="7655" max="7655" width="16.42578125" style="160" customWidth="1"/>
    <col min="7656" max="7902" width="10.140625" style="160"/>
    <col min="7903" max="7903" width="3" style="160" customWidth="1"/>
    <col min="7904" max="7904" width="54.140625" style="160" customWidth="1"/>
    <col min="7905" max="7905" width="16.42578125" style="160" bestFit="1" customWidth="1"/>
    <col min="7906" max="7906" width="1.140625" style="160" customWidth="1"/>
    <col min="7907" max="7907" width="15.7109375" style="160" customWidth="1"/>
    <col min="7908" max="7908" width="1.42578125" style="160" customWidth="1"/>
    <col min="7909" max="7909" width="16.42578125" style="160" bestFit="1" customWidth="1"/>
    <col min="7910" max="7910" width="1.140625" style="160" customWidth="1"/>
    <col min="7911" max="7911" width="16.42578125" style="160" customWidth="1"/>
    <col min="7912" max="8158" width="10.140625" style="160"/>
    <col min="8159" max="8159" width="3" style="160" customWidth="1"/>
    <col min="8160" max="8160" width="54.140625" style="160" customWidth="1"/>
    <col min="8161" max="8161" width="16.42578125" style="160" bestFit="1" customWidth="1"/>
    <col min="8162" max="8162" width="1.140625" style="160" customWidth="1"/>
    <col min="8163" max="8163" width="15.7109375" style="160" customWidth="1"/>
    <col min="8164" max="8164" width="1.42578125" style="160" customWidth="1"/>
    <col min="8165" max="8165" width="16.42578125" style="160" bestFit="1" customWidth="1"/>
    <col min="8166" max="8166" width="1.140625" style="160" customWidth="1"/>
    <col min="8167" max="8167" width="16.42578125" style="160" customWidth="1"/>
    <col min="8168" max="8414" width="10.140625" style="160"/>
    <col min="8415" max="8415" width="3" style="160" customWidth="1"/>
    <col min="8416" max="8416" width="54.140625" style="160" customWidth="1"/>
    <col min="8417" max="8417" width="16.42578125" style="160" bestFit="1" customWidth="1"/>
    <col min="8418" max="8418" width="1.140625" style="160" customWidth="1"/>
    <col min="8419" max="8419" width="15.7109375" style="160" customWidth="1"/>
    <col min="8420" max="8420" width="1.42578125" style="160" customWidth="1"/>
    <col min="8421" max="8421" width="16.42578125" style="160" bestFit="1" customWidth="1"/>
    <col min="8422" max="8422" width="1.140625" style="160" customWidth="1"/>
    <col min="8423" max="8423" width="16.42578125" style="160" customWidth="1"/>
    <col min="8424" max="8670" width="10.140625" style="160"/>
    <col min="8671" max="8671" width="3" style="160" customWidth="1"/>
    <col min="8672" max="8672" width="54.140625" style="160" customWidth="1"/>
    <col min="8673" max="8673" width="16.42578125" style="160" bestFit="1" customWidth="1"/>
    <col min="8674" max="8674" width="1.140625" style="160" customWidth="1"/>
    <col min="8675" max="8675" width="15.7109375" style="160" customWidth="1"/>
    <col min="8676" max="8676" width="1.42578125" style="160" customWidth="1"/>
    <col min="8677" max="8677" width="16.42578125" style="160" bestFit="1" customWidth="1"/>
    <col min="8678" max="8678" width="1.140625" style="160" customWidth="1"/>
    <col min="8679" max="8679" width="16.42578125" style="160" customWidth="1"/>
    <col min="8680" max="8926" width="10.140625" style="160"/>
    <col min="8927" max="8927" width="3" style="160" customWidth="1"/>
    <col min="8928" max="8928" width="54.140625" style="160" customWidth="1"/>
    <col min="8929" max="8929" width="16.42578125" style="160" bestFit="1" customWidth="1"/>
    <col min="8930" max="8930" width="1.140625" style="160" customWidth="1"/>
    <col min="8931" max="8931" width="15.7109375" style="160" customWidth="1"/>
    <col min="8932" max="8932" width="1.42578125" style="160" customWidth="1"/>
    <col min="8933" max="8933" width="16.42578125" style="160" bestFit="1" customWidth="1"/>
    <col min="8934" max="8934" width="1.140625" style="160" customWidth="1"/>
    <col min="8935" max="8935" width="16.42578125" style="160" customWidth="1"/>
    <col min="8936" max="9182" width="10.140625" style="160"/>
    <col min="9183" max="9183" width="3" style="160" customWidth="1"/>
    <col min="9184" max="9184" width="54.140625" style="160" customWidth="1"/>
    <col min="9185" max="9185" width="16.42578125" style="160" bestFit="1" customWidth="1"/>
    <col min="9186" max="9186" width="1.140625" style="160" customWidth="1"/>
    <col min="9187" max="9187" width="15.7109375" style="160" customWidth="1"/>
    <col min="9188" max="9188" width="1.42578125" style="160" customWidth="1"/>
    <col min="9189" max="9189" width="16.42578125" style="160" bestFit="1" customWidth="1"/>
    <col min="9190" max="9190" width="1.140625" style="160" customWidth="1"/>
    <col min="9191" max="9191" width="16.42578125" style="160" customWidth="1"/>
    <col min="9192" max="9438" width="10.140625" style="160"/>
    <col min="9439" max="9439" width="3" style="160" customWidth="1"/>
    <col min="9440" max="9440" width="54.140625" style="160" customWidth="1"/>
    <col min="9441" max="9441" width="16.42578125" style="160" bestFit="1" customWidth="1"/>
    <col min="9442" max="9442" width="1.140625" style="160" customWidth="1"/>
    <col min="9443" max="9443" width="15.7109375" style="160" customWidth="1"/>
    <col min="9444" max="9444" width="1.42578125" style="160" customWidth="1"/>
    <col min="9445" max="9445" width="16.42578125" style="160" bestFit="1" customWidth="1"/>
    <col min="9446" max="9446" width="1.140625" style="160" customWidth="1"/>
    <col min="9447" max="9447" width="16.42578125" style="160" customWidth="1"/>
    <col min="9448" max="9694" width="10.140625" style="160"/>
    <col min="9695" max="9695" width="3" style="160" customWidth="1"/>
    <col min="9696" max="9696" width="54.140625" style="160" customWidth="1"/>
    <col min="9697" max="9697" width="16.42578125" style="160" bestFit="1" customWidth="1"/>
    <col min="9698" max="9698" width="1.140625" style="160" customWidth="1"/>
    <col min="9699" max="9699" width="15.7109375" style="160" customWidth="1"/>
    <col min="9700" max="9700" width="1.42578125" style="160" customWidth="1"/>
    <col min="9701" max="9701" width="16.42578125" style="160" bestFit="1" customWidth="1"/>
    <col min="9702" max="9702" width="1.140625" style="160" customWidth="1"/>
    <col min="9703" max="9703" width="16.42578125" style="160" customWidth="1"/>
    <col min="9704" max="9950" width="10.140625" style="160"/>
    <col min="9951" max="9951" width="3" style="160" customWidth="1"/>
    <col min="9952" max="9952" width="54.140625" style="160" customWidth="1"/>
    <col min="9953" max="9953" width="16.42578125" style="160" bestFit="1" customWidth="1"/>
    <col min="9954" max="9954" width="1.140625" style="160" customWidth="1"/>
    <col min="9955" max="9955" width="15.7109375" style="160" customWidth="1"/>
    <col min="9956" max="9956" width="1.42578125" style="160" customWidth="1"/>
    <col min="9957" max="9957" width="16.42578125" style="160" bestFit="1" customWidth="1"/>
    <col min="9958" max="9958" width="1.140625" style="160" customWidth="1"/>
    <col min="9959" max="9959" width="16.42578125" style="160" customWidth="1"/>
    <col min="9960" max="10206" width="10.140625" style="160"/>
    <col min="10207" max="10207" width="3" style="160" customWidth="1"/>
    <col min="10208" max="10208" width="54.140625" style="160" customWidth="1"/>
    <col min="10209" max="10209" width="16.42578125" style="160" bestFit="1" customWidth="1"/>
    <col min="10210" max="10210" width="1.140625" style="160" customWidth="1"/>
    <col min="10211" max="10211" width="15.7109375" style="160" customWidth="1"/>
    <col min="10212" max="10212" width="1.42578125" style="160" customWidth="1"/>
    <col min="10213" max="10213" width="16.42578125" style="160" bestFit="1" customWidth="1"/>
    <col min="10214" max="10214" width="1.140625" style="160" customWidth="1"/>
    <col min="10215" max="10215" width="16.42578125" style="160" customWidth="1"/>
    <col min="10216" max="10462" width="10.140625" style="160"/>
    <col min="10463" max="10463" width="3" style="160" customWidth="1"/>
    <col min="10464" max="10464" width="54.140625" style="160" customWidth="1"/>
    <col min="10465" max="10465" width="16.42578125" style="160" bestFit="1" customWidth="1"/>
    <col min="10466" max="10466" width="1.140625" style="160" customWidth="1"/>
    <col min="10467" max="10467" width="15.7109375" style="160" customWidth="1"/>
    <col min="10468" max="10468" width="1.42578125" style="160" customWidth="1"/>
    <col min="10469" max="10469" width="16.42578125" style="160" bestFit="1" customWidth="1"/>
    <col min="10470" max="10470" width="1.140625" style="160" customWidth="1"/>
    <col min="10471" max="10471" width="16.42578125" style="160" customWidth="1"/>
    <col min="10472" max="10718" width="10.140625" style="160"/>
    <col min="10719" max="10719" width="3" style="160" customWidth="1"/>
    <col min="10720" max="10720" width="54.140625" style="160" customWidth="1"/>
    <col min="10721" max="10721" width="16.42578125" style="160" bestFit="1" customWidth="1"/>
    <col min="10722" max="10722" width="1.140625" style="160" customWidth="1"/>
    <col min="10723" max="10723" width="15.7109375" style="160" customWidth="1"/>
    <col min="10724" max="10724" width="1.42578125" style="160" customWidth="1"/>
    <col min="10725" max="10725" width="16.42578125" style="160" bestFit="1" customWidth="1"/>
    <col min="10726" max="10726" width="1.140625" style="160" customWidth="1"/>
    <col min="10727" max="10727" width="16.42578125" style="160" customWidth="1"/>
    <col min="10728" max="10974" width="10.140625" style="160"/>
    <col min="10975" max="10975" width="3" style="160" customWidth="1"/>
    <col min="10976" max="10976" width="54.140625" style="160" customWidth="1"/>
    <col min="10977" max="10977" width="16.42578125" style="160" bestFit="1" customWidth="1"/>
    <col min="10978" max="10978" width="1.140625" style="160" customWidth="1"/>
    <col min="10979" max="10979" width="15.7109375" style="160" customWidth="1"/>
    <col min="10980" max="10980" width="1.42578125" style="160" customWidth="1"/>
    <col min="10981" max="10981" width="16.42578125" style="160" bestFit="1" customWidth="1"/>
    <col min="10982" max="10982" width="1.140625" style="160" customWidth="1"/>
    <col min="10983" max="10983" width="16.42578125" style="160" customWidth="1"/>
    <col min="10984" max="11230" width="10.140625" style="160"/>
    <col min="11231" max="11231" width="3" style="160" customWidth="1"/>
    <col min="11232" max="11232" width="54.140625" style="160" customWidth="1"/>
    <col min="11233" max="11233" width="16.42578125" style="160" bestFit="1" customWidth="1"/>
    <col min="11234" max="11234" width="1.140625" style="160" customWidth="1"/>
    <col min="11235" max="11235" width="15.7109375" style="160" customWidth="1"/>
    <col min="11236" max="11236" width="1.42578125" style="160" customWidth="1"/>
    <col min="11237" max="11237" width="16.42578125" style="160" bestFit="1" customWidth="1"/>
    <col min="11238" max="11238" width="1.140625" style="160" customWidth="1"/>
    <col min="11239" max="11239" width="16.42578125" style="160" customWidth="1"/>
    <col min="11240" max="11486" width="10.140625" style="160"/>
    <col min="11487" max="11487" width="3" style="160" customWidth="1"/>
    <col min="11488" max="11488" width="54.140625" style="160" customWidth="1"/>
    <col min="11489" max="11489" width="16.42578125" style="160" bestFit="1" customWidth="1"/>
    <col min="11490" max="11490" width="1.140625" style="160" customWidth="1"/>
    <col min="11491" max="11491" width="15.7109375" style="160" customWidth="1"/>
    <col min="11492" max="11492" width="1.42578125" style="160" customWidth="1"/>
    <col min="11493" max="11493" width="16.42578125" style="160" bestFit="1" customWidth="1"/>
    <col min="11494" max="11494" width="1.140625" style="160" customWidth="1"/>
    <col min="11495" max="11495" width="16.42578125" style="160" customWidth="1"/>
    <col min="11496" max="11742" width="10.140625" style="160"/>
    <col min="11743" max="11743" width="3" style="160" customWidth="1"/>
    <col min="11744" max="11744" width="54.140625" style="160" customWidth="1"/>
    <col min="11745" max="11745" width="16.42578125" style="160" bestFit="1" customWidth="1"/>
    <col min="11746" max="11746" width="1.140625" style="160" customWidth="1"/>
    <col min="11747" max="11747" width="15.7109375" style="160" customWidth="1"/>
    <col min="11748" max="11748" width="1.42578125" style="160" customWidth="1"/>
    <col min="11749" max="11749" width="16.42578125" style="160" bestFit="1" customWidth="1"/>
    <col min="11750" max="11750" width="1.140625" style="160" customWidth="1"/>
    <col min="11751" max="11751" width="16.42578125" style="160" customWidth="1"/>
    <col min="11752" max="11998" width="10.140625" style="160"/>
    <col min="11999" max="11999" width="3" style="160" customWidth="1"/>
    <col min="12000" max="12000" width="54.140625" style="160" customWidth="1"/>
    <col min="12001" max="12001" width="16.42578125" style="160" bestFit="1" customWidth="1"/>
    <col min="12002" max="12002" width="1.140625" style="160" customWidth="1"/>
    <col min="12003" max="12003" width="15.7109375" style="160" customWidth="1"/>
    <col min="12004" max="12004" width="1.42578125" style="160" customWidth="1"/>
    <col min="12005" max="12005" width="16.42578125" style="160" bestFit="1" customWidth="1"/>
    <col min="12006" max="12006" width="1.140625" style="160" customWidth="1"/>
    <col min="12007" max="12007" width="16.42578125" style="160" customWidth="1"/>
    <col min="12008" max="12254" width="10.140625" style="160"/>
    <col min="12255" max="12255" width="3" style="160" customWidth="1"/>
    <col min="12256" max="12256" width="54.140625" style="160" customWidth="1"/>
    <col min="12257" max="12257" width="16.42578125" style="160" bestFit="1" customWidth="1"/>
    <col min="12258" max="12258" width="1.140625" style="160" customWidth="1"/>
    <col min="12259" max="12259" width="15.7109375" style="160" customWidth="1"/>
    <col min="12260" max="12260" width="1.42578125" style="160" customWidth="1"/>
    <col min="12261" max="12261" width="16.42578125" style="160" bestFit="1" customWidth="1"/>
    <col min="12262" max="12262" width="1.140625" style="160" customWidth="1"/>
    <col min="12263" max="12263" width="16.42578125" style="160" customWidth="1"/>
    <col min="12264" max="12510" width="10.140625" style="160"/>
    <col min="12511" max="12511" width="3" style="160" customWidth="1"/>
    <col min="12512" max="12512" width="54.140625" style="160" customWidth="1"/>
    <col min="12513" max="12513" width="16.42578125" style="160" bestFit="1" customWidth="1"/>
    <col min="12514" max="12514" width="1.140625" style="160" customWidth="1"/>
    <col min="12515" max="12515" width="15.7109375" style="160" customWidth="1"/>
    <col min="12516" max="12516" width="1.42578125" style="160" customWidth="1"/>
    <col min="12517" max="12517" width="16.42578125" style="160" bestFit="1" customWidth="1"/>
    <col min="12518" max="12518" width="1.140625" style="160" customWidth="1"/>
    <col min="12519" max="12519" width="16.42578125" style="160" customWidth="1"/>
    <col min="12520" max="12766" width="10.140625" style="160"/>
    <col min="12767" max="12767" width="3" style="160" customWidth="1"/>
    <col min="12768" max="12768" width="54.140625" style="160" customWidth="1"/>
    <col min="12769" max="12769" width="16.42578125" style="160" bestFit="1" customWidth="1"/>
    <col min="12770" max="12770" width="1.140625" style="160" customWidth="1"/>
    <col min="12771" max="12771" width="15.7109375" style="160" customWidth="1"/>
    <col min="12772" max="12772" width="1.42578125" style="160" customWidth="1"/>
    <col min="12773" max="12773" width="16.42578125" style="160" bestFit="1" customWidth="1"/>
    <col min="12774" max="12774" width="1.140625" style="160" customWidth="1"/>
    <col min="12775" max="12775" width="16.42578125" style="160" customWidth="1"/>
    <col min="12776" max="13022" width="10.140625" style="160"/>
    <col min="13023" max="13023" width="3" style="160" customWidth="1"/>
    <col min="13024" max="13024" width="54.140625" style="160" customWidth="1"/>
    <col min="13025" max="13025" width="16.42578125" style="160" bestFit="1" customWidth="1"/>
    <col min="13026" max="13026" width="1.140625" style="160" customWidth="1"/>
    <col min="13027" max="13027" width="15.7109375" style="160" customWidth="1"/>
    <col min="13028" max="13028" width="1.42578125" style="160" customWidth="1"/>
    <col min="13029" max="13029" width="16.42578125" style="160" bestFit="1" customWidth="1"/>
    <col min="13030" max="13030" width="1.140625" style="160" customWidth="1"/>
    <col min="13031" max="13031" width="16.42578125" style="160" customWidth="1"/>
    <col min="13032" max="13278" width="10.140625" style="160"/>
    <col min="13279" max="13279" width="3" style="160" customWidth="1"/>
    <col min="13280" max="13280" width="54.140625" style="160" customWidth="1"/>
    <col min="13281" max="13281" width="16.42578125" style="160" bestFit="1" customWidth="1"/>
    <col min="13282" max="13282" width="1.140625" style="160" customWidth="1"/>
    <col min="13283" max="13283" width="15.7109375" style="160" customWidth="1"/>
    <col min="13284" max="13284" width="1.42578125" style="160" customWidth="1"/>
    <col min="13285" max="13285" width="16.42578125" style="160" bestFit="1" customWidth="1"/>
    <col min="13286" max="13286" width="1.140625" style="160" customWidth="1"/>
    <col min="13287" max="13287" width="16.42578125" style="160" customWidth="1"/>
    <col min="13288" max="13534" width="10.140625" style="160"/>
    <col min="13535" max="13535" width="3" style="160" customWidth="1"/>
    <col min="13536" max="13536" width="54.140625" style="160" customWidth="1"/>
    <col min="13537" max="13537" width="16.42578125" style="160" bestFit="1" customWidth="1"/>
    <col min="13538" max="13538" width="1.140625" style="160" customWidth="1"/>
    <col min="13539" max="13539" width="15.7109375" style="160" customWidth="1"/>
    <col min="13540" max="13540" width="1.42578125" style="160" customWidth="1"/>
    <col min="13541" max="13541" width="16.42578125" style="160" bestFit="1" customWidth="1"/>
    <col min="13542" max="13542" width="1.140625" style="160" customWidth="1"/>
    <col min="13543" max="13543" width="16.42578125" style="160" customWidth="1"/>
    <col min="13544" max="13790" width="10.140625" style="160"/>
    <col min="13791" max="13791" width="3" style="160" customWidth="1"/>
    <col min="13792" max="13792" width="54.140625" style="160" customWidth="1"/>
    <col min="13793" max="13793" width="16.42578125" style="160" bestFit="1" customWidth="1"/>
    <col min="13794" max="13794" width="1.140625" style="160" customWidth="1"/>
    <col min="13795" max="13795" width="15.7109375" style="160" customWidth="1"/>
    <col min="13796" max="13796" width="1.42578125" style="160" customWidth="1"/>
    <col min="13797" max="13797" width="16.42578125" style="160" bestFit="1" customWidth="1"/>
    <col min="13798" max="13798" width="1.140625" style="160" customWidth="1"/>
    <col min="13799" max="13799" width="16.42578125" style="160" customWidth="1"/>
    <col min="13800" max="14046" width="10.140625" style="160"/>
    <col min="14047" max="14047" width="3" style="160" customWidth="1"/>
    <col min="14048" max="14048" width="54.140625" style="160" customWidth="1"/>
    <col min="14049" max="14049" width="16.42578125" style="160" bestFit="1" customWidth="1"/>
    <col min="14050" max="14050" width="1.140625" style="160" customWidth="1"/>
    <col min="14051" max="14051" width="15.7109375" style="160" customWidth="1"/>
    <col min="14052" max="14052" width="1.42578125" style="160" customWidth="1"/>
    <col min="14053" max="14053" width="16.42578125" style="160" bestFit="1" customWidth="1"/>
    <col min="14054" max="14054" width="1.140625" style="160" customWidth="1"/>
    <col min="14055" max="14055" width="16.42578125" style="160" customWidth="1"/>
    <col min="14056" max="14302" width="10.140625" style="160"/>
    <col min="14303" max="14303" width="3" style="160" customWidth="1"/>
    <col min="14304" max="14304" width="54.140625" style="160" customWidth="1"/>
    <col min="14305" max="14305" width="16.42578125" style="160" bestFit="1" customWidth="1"/>
    <col min="14306" max="14306" width="1.140625" style="160" customWidth="1"/>
    <col min="14307" max="14307" width="15.7109375" style="160" customWidth="1"/>
    <col min="14308" max="14308" width="1.42578125" style="160" customWidth="1"/>
    <col min="14309" max="14309" width="16.42578125" style="160" bestFit="1" customWidth="1"/>
    <col min="14310" max="14310" width="1.140625" style="160" customWidth="1"/>
    <col min="14311" max="14311" width="16.42578125" style="160" customWidth="1"/>
    <col min="14312" max="14558" width="10.140625" style="160"/>
    <col min="14559" max="14559" width="3" style="160" customWidth="1"/>
    <col min="14560" max="14560" width="54.140625" style="160" customWidth="1"/>
    <col min="14561" max="14561" width="16.42578125" style="160" bestFit="1" customWidth="1"/>
    <col min="14562" max="14562" width="1.140625" style="160" customWidth="1"/>
    <col min="14563" max="14563" width="15.7109375" style="160" customWidth="1"/>
    <col min="14564" max="14564" width="1.42578125" style="160" customWidth="1"/>
    <col min="14565" max="14565" width="16.42578125" style="160" bestFit="1" customWidth="1"/>
    <col min="14566" max="14566" width="1.140625" style="160" customWidth="1"/>
    <col min="14567" max="14567" width="16.42578125" style="160" customWidth="1"/>
    <col min="14568" max="14814" width="10.140625" style="160"/>
    <col min="14815" max="14815" width="3" style="160" customWidth="1"/>
    <col min="14816" max="14816" width="54.140625" style="160" customWidth="1"/>
    <col min="14817" max="14817" width="16.42578125" style="160" bestFit="1" customWidth="1"/>
    <col min="14818" max="14818" width="1.140625" style="160" customWidth="1"/>
    <col min="14819" max="14819" width="15.7109375" style="160" customWidth="1"/>
    <col min="14820" max="14820" width="1.42578125" style="160" customWidth="1"/>
    <col min="14821" max="14821" width="16.42578125" style="160" bestFit="1" customWidth="1"/>
    <col min="14822" max="14822" width="1.140625" style="160" customWidth="1"/>
    <col min="14823" max="14823" width="16.42578125" style="160" customWidth="1"/>
    <col min="14824" max="15070" width="10.140625" style="160"/>
    <col min="15071" max="15071" width="3" style="160" customWidth="1"/>
    <col min="15072" max="15072" width="54.140625" style="160" customWidth="1"/>
    <col min="15073" max="15073" width="16.42578125" style="160" bestFit="1" customWidth="1"/>
    <col min="15074" max="15074" width="1.140625" style="160" customWidth="1"/>
    <col min="15075" max="15075" width="15.7109375" style="160" customWidth="1"/>
    <col min="15076" max="15076" width="1.42578125" style="160" customWidth="1"/>
    <col min="15077" max="15077" width="16.42578125" style="160" bestFit="1" customWidth="1"/>
    <col min="15078" max="15078" width="1.140625" style="160" customWidth="1"/>
    <col min="15079" max="15079" width="16.42578125" style="160" customWidth="1"/>
    <col min="15080" max="15326" width="10.140625" style="160"/>
    <col min="15327" max="15327" width="3" style="160" customWidth="1"/>
    <col min="15328" max="15328" width="54.140625" style="160" customWidth="1"/>
    <col min="15329" max="15329" width="16.42578125" style="160" bestFit="1" customWidth="1"/>
    <col min="15330" max="15330" width="1.140625" style="160" customWidth="1"/>
    <col min="15331" max="15331" width="15.7109375" style="160" customWidth="1"/>
    <col min="15332" max="15332" width="1.42578125" style="160" customWidth="1"/>
    <col min="15333" max="15333" width="16.42578125" style="160" bestFit="1" customWidth="1"/>
    <col min="15334" max="15334" width="1.140625" style="160" customWidth="1"/>
    <col min="15335" max="15335" width="16.42578125" style="160" customWidth="1"/>
    <col min="15336" max="15582" width="10.140625" style="160"/>
    <col min="15583" max="15583" width="3" style="160" customWidth="1"/>
    <col min="15584" max="15584" width="54.140625" style="160" customWidth="1"/>
    <col min="15585" max="15585" width="16.42578125" style="160" bestFit="1" customWidth="1"/>
    <col min="15586" max="15586" width="1.140625" style="160" customWidth="1"/>
    <col min="15587" max="15587" width="15.7109375" style="160" customWidth="1"/>
    <col min="15588" max="15588" width="1.42578125" style="160" customWidth="1"/>
    <col min="15589" max="15589" width="16.42578125" style="160" bestFit="1" customWidth="1"/>
    <col min="15590" max="15590" width="1.140625" style="160" customWidth="1"/>
    <col min="15591" max="15591" width="16.42578125" style="160" customWidth="1"/>
    <col min="15592" max="15838" width="10.140625" style="160"/>
    <col min="15839" max="15839" width="3" style="160" customWidth="1"/>
    <col min="15840" max="15840" width="54.140625" style="160" customWidth="1"/>
    <col min="15841" max="15841" width="16.42578125" style="160" bestFit="1" customWidth="1"/>
    <col min="15842" max="15842" width="1.140625" style="160" customWidth="1"/>
    <col min="15843" max="15843" width="15.7109375" style="160" customWidth="1"/>
    <col min="15844" max="15844" width="1.42578125" style="160" customWidth="1"/>
    <col min="15845" max="15845" width="16.42578125" style="160" bestFit="1" customWidth="1"/>
    <col min="15846" max="15846" width="1.140625" style="160" customWidth="1"/>
    <col min="15847" max="15847" width="16.42578125" style="160" customWidth="1"/>
    <col min="15848" max="16094" width="10.140625" style="160"/>
    <col min="16095" max="16095" width="3" style="160" customWidth="1"/>
    <col min="16096" max="16096" width="54.140625" style="160" customWidth="1"/>
    <col min="16097" max="16097" width="16.42578125" style="160" bestFit="1" customWidth="1"/>
    <col min="16098" max="16098" width="1.140625" style="160" customWidth="1"/>
    <col min="16099" max="16099" width="15.7109375" style="160" customWidth="1"/>
    <col min="16100" max="16100" width="1.42578125" style="160" customWidth="1"/>
    <col min="16101" max="16101" width="16.42578125" style="160" bestFit="1" customWidth="1"/>
    <col min="16102" max="16102" width="1.140625" style="160" customWidth="1"/>
    <col min="16103" max="16103" width="16.42578125" style="160" customWidth="1"/>
    <col min="16104" max="16384" width="10.140625" style="160"/>
  </cols>
  <sheetData>
    <row r="1" spans="1:18" s="158" customFormat="1" ht="20.25" customHeight="1">
      <c r="A1" s="157" t="s">
        <v>0</v>
      </c>
      <c r="B1" s="157"/>
      <c r="C1" s="157"/>
    </row>
    <row r="2" spans="1:18" s="158" customFormat="1" ht="20.25" customHeight="1">
      <c r="A2" s="157" t="s">
        <v>168</v>
      </c>
      <c r="B2" s="157"/>
      <c r="C2" s="157"/>
    </row>
    <row r="3" spans="1:18" s="158" customFormat="1" ht="23.25">
      <c r="A3" s="157" t="str">
        <f>+'PL (T)'!A3</f>
        <v>สำหรับปี สิ้นสุดวันที่ 31 ธันวาคม 2567</v>
      </c>
      <c r="B3" s="157"/>
      <c r="C3" s="157"/>
    </row>
    <row r="4" spans="1:18" ht="20.25" customHeight="1">
      <c r="A4" s="159"/>
      <c r="B4" s="159"/>
      <c r="C4" s="159"/>
      <c r="P4" s="80"/>
    </row>
    <row r="5" spans="1:18" ht="20.25" customHeight="1">
      <c r="L5" s="275" t="s">
        <v>3</v>
      </c>
      <c r="M5" s="275"/>
      <c r="N5" s="275"/>
      <c r="P5" s="275" t="s">
        <v>4</v>
      </c>
      <c r="Q5" s="275"/>
      <c r="R5" s="275"/>
    </row>
    <row r="6" spans="1:18" ht="20.25" customHeight="1">
      <c r="J6" s="125" t="s">
        <v>5</v>
      </c>
      <c r="K6" s="125"/>
      <c r="L6" s="161" t="s">
        <v>75</v>
      </c>
      <c r="M6" s="162"/>
      <c r="N6" s="161" t="s">
        <v>76</v>
      </c>
      <c r="P6" s="161" t="s">
        <v>75</v>
      </c>
      <c r="Q6" s="162"/>
      <c r="R6" s="161" t="s">
        <v>76</v>
      </c>
    </row>
    <row r="7" spans="1:18" ht="20.25" customHeight="1">
      <c r="A7" s="163" t="s">
        <v>169</v>
      </c>
      <c r="B7" s="163"/>
      <c r="C7" s="163"/>
      <c r="L7" s="68"/>
      <c r="M7" s="68"/>
      <c r="N7" s="68"/>
      <c r="O7" s="68"/>
      <c r="P7" s="68"/>
      <c r="Q7" s="31"/>
      <c r="R7" s="31"/>
    </row>
    <row r="8" spans="1:18" ht="20.25" customHeight="1">
      <c r="B8" s="160" t="s">
        <v>99</v>
      </c>
      <c r="L8" s="31">
        <f>+'PL (T)'!K32</f>
        <v>-37874</v>
      </c>
      <c r="M8" s="31"/>
      <c r="N8" s="31">
        <f>+'PL (T)'!M32</f>
        <v>-139510</v>
      </c>
      <c r="O8" s="31"/>
      <c r="P8" s="31">
        <f>+'PL (T)'!O32</f>
        <v>37802</v>
      </c>
      <c r="Q8" s="31"/>
      <c r="R8" s="31">
        <f>+'PL (T)'!Q32</f>
        <v>8972</v>
      </c>
    </row>
    <row r="9" spans="1:18" ht="20.25" customHeight="1">
      <c r="B9" s="164" t="s">
        <v>170</v>
      </c>
      <c r="E9" s="164"/>
      <c r="F9" s="164"/>
      <c r="G9" s="164"/>
      <c r="H9" s="164"/>
      <c r="I9" s="164"/>
      <c r="J9" s="164"/>
      <c r="K9" s="164"/>
      <c r="L9" s="62"/>
      <c r="M9" s="62"/>
      <c r="N9" s="62"/>
      <c r="O9" s="62"/>
      <c r="P9" s="62"/>
      <c r="Q9" s="62"/>
      <c r="R9" s="62"/>
    </row>
    <row r="10" spans="1:18" ht="20.25" customHeight="1">
      <c r="C10" s="164" t="s">
        <v>171</v>
      </c>
      <c r="E10" s="164"/>
      <c r="F10" s="164"/>
      <c r="G10" s="164"/>
      <c r="H10" s="164"/>
      <c r="I10" s="164"/>
      <c r="J10" s="164"/>
      <c r="K10" s="164"/>
      <c r="L10" s="62">
        <f>-'PL (T)'!K31</f>
        <v>15983</v>
      </c>
      <c r="M10" s="62"/>
      <c r="N10" s="62">
        <v>4670</v>
      </c>
      <c r="O10" s="62"/>
      <c r="P10" s="62">
        <f>-'PL (T)'!O31</f>
        <v>11770</v>
      </c>
      <c r="Q10" s="62"/>
      <c r="R10" s="62">
        <v>4940</v>
      </c>
    </row>
    <row r="11" spans="1:18" ht="20.25" customHeight="1">
      <c r="C11" s="164" t="s">
        <v>94</v>
      </c>
      <c r="E11" s="165"/>
      <c r="F11" s="165"/>
      <c r="G11" s="165"/>
      <c r="H11" s="165"/>
      <c r="I11" s="165"/>
      <c r="J11" s="165"/>
      <c r="K11" s="165"/>
      <c r="L11" s="62">
        <v>71389</v>
      </c>
      <c r="M11" s="30"/>
      <c r="N11" s="62">
        <v>71394</v>
      </c>
      <c r="O11" s="30"/>
      <c r="P11" s="62">
        <v>10129</v>
      </c>
      <c r="Q11" s="30"/>
      <c r="R11" s="62">
        <v>9033</v>
      </c>
    </row>
    <row r="12" spans="1:18" ht="20.25" customHeight="1">
      <c r="C12" s="164" t="s">
        <v>172</v>
      </c>
      <c r="E12" s="165"/>
      <c r="F12" s="165"/>
      <c r="G12" s="165"/>
      <c r="H12" s="165"/>
      <c r="I12" s="165"/>
      <c r="J12" s="165"/>
      <c r="K12" s="165"/>
      <c r="L12" s="62">
        <v>82617</v>
      </c>
      <c r="M12" s="30"/>
      <c r="N12" s="62">
        <v>90538</v>
      </c>
      <c r="O12" s="30"/>
      <c r="P12" s="62">
        <v>6101</v>
      </c>
      <c r="Q12" s="30"/>
      <c r="R12" s="62">
        <v>9884</v>
      </c>
    </row>
    <row r="13" spans="1:18" ht="20.25" customHeight="1">
      <c r="C13" s="164" t="s">
        <v>229</v>
      </c>
      <c r="E13" s="165"/>
      <c r="F13" s="165"/>
      <c r="G13" s="165"/>
      <c r="H13" s="165"/>
      <c r="I13" s="165"/>
      <c r="J13" s="165"/>
      <c r="K13" s="165"/>
      <c r="L13" s="62">
        <v>-86</v>
      </c>
      <c r="M13" s="30"/>
      <c r="N13" s="62">
        <v>283</v>
      </c>
      <c r="O13" s="30"/>
      <c r="P13" s="62">
        <v>0</v>
      </c>
      <c r="Q13" s="30"/>
      <c r="R13" s="62">
        <v>0</v>
      </c>
    </row>
    <row r="14" spans="1:18" ht="20.25" customHeight="1">
      <c r="C14" s="164" t="s">
        <v>173</v>
      </c>
      <c r="E14" s="165"/>
      <c r="F14" s="165"/>
      <c r="G14" s="165"/>
      <c r="H14" s="165"/>
      <c r="I14" s="165"/>
      <c r="J14" s="165"/>
      <c r="K14" s="165"/>
      <c r="L14" s="62">
        <v>232</v>
      </c>
      <c r="M14" s="62"/>
      <c r="N14" s="62">
        <v>1262</v>
      </c>
      <c r="O14" s="62"/>
      <c r="P14" s="62">
        <v>398</v>
      </c>
      <c r="Q14" s="62"/>
      <c r="R14" s="62">
        <v>1262</v>
      </c>
    </row>
    <row r="15" spans="1:18" ht="20.25" customHeight="1">
      <c r="C15" s="164" t="s">
        <v>174</v>
      </c>
      <c r="E15" s="165"/>
      <c r="F15" s="165"/>
      <c r="G15" s="165"/>
      <c r="H15" s="165"/>
      <c r="I15" s="165"/>
      <c r="J15" s="165"/>
      <c r="K15" s="165"/>
      <c r="L15" s="62">
        <v>3730</v>
      </c>
      <c r="M15" s="62"/>
      <c r="N15" s="62">
        <v>-4745</v>
      </c>
      <c r="O15" s="62"/>
      <c r="P15" s="62">
        <v>5917</v>
      </c>
      <c r="Q15" s="62"/>
      <c r="R15" s="62">
        <v>-162</v>
      </c>
    </row>
    <row r="16" spans="1:18" ht="20.25" customHeight="1">
      <c r="C16" s="164" t="s">
        <v>175</v>
      </c>
      <c r="E16" s="165"/>
      <c r="F16" s="165"/>
      <c r="G16" s="165"/>
      <c r="H16" s="165"/>
      <c r="I16" s="165"/>
      <c r="J16" s="165"/>
      <c r="K16" s="165"/>
      <c r="L16" s="62">
        <v>219</v>
      </c>
      <c r="M16" s="62"/>
      <c r="N16" s="62">
        <v>0</v>
      </c>
      <c r="O16" s="62"/>
      <c r="P16" s="62">
        <v>180</v>
      </c>
      <c r="Q16" s="62"/>
      <c r="R16" s="62">
        <v>0</v>
      </c>
    </row>
    <row r="17" spans="2:18" ht="20.25" customHeight="1">
      <c r="C17" s="164" t="s">
        <v>176</v>
      </c>
      <c r="E17" s="165"/>
      <c r="F17" s="165"/>
      <c r="G17" s="165"/>
      <c r="H17" s="165"/>
      <c r="I17" s="165"/>
      <c r="J17" s="165"/>
      <c r="K17" s="165"/>
      <c r="L17" s="62">
        <v>92</v>
      </c>
      <c r="M17" s="62"/>
      <c r="N17" s="62">
        <v>1477</v>
      </c>
      <c r="O17" s="62"/>
      <c r="P17" s="62">
        <v>179</v>
      </c>
      <c r="Q17" s="62"/>
      <c r="R17" s="62">
        <v>334</v>
      </c>
    </row>
    <row r="18" spans="2:18" ht="20.25" customHeight="1">
      <c r="C18" s="166" t="s">
        <v>177</v>
      </c>
      <c r="E18" s="165"/>
      <c r="F18" s="165"/>
      <c r="G18" s="165"/>
      <c r="H18" s="165"/>
      <c r="I18" s="165"/>
      <c r="J18" s="165"/>
      <c r="K18" s="165"/>
      <c r="L18" s="62">
        <v>1953</v>
      </c>
      <c r="M18" s="62"/>
      <c r="N18" s="62">
        <v>9673</v>
      </c>
      <c r="O18" s="62"/>
      <c r="P18" s="62">
        <v>1953</v>
      </c>
      <c r="Q18" s="62"/>
      <c r="R18" s="62">
        <v>-41397</v>
      </c>
    </row>
    <row r="19" spans="2:18" ht="20.25" customHeight="1">
      <c r="C19" s="164" t="s">
        <v>178</v>
      </c>
      <c r="E19" s="165"/>
      <c r="F19" s="165"/>
      <c r="G19" s="165"/>
      <c r="H19" s="165"/>
      <c r="I19" s="165"/>
      <c r="J19" s="165"/>
      <c r="K19" s="165"/>
      <c r="L19" s="62">
        <v>-1563</v>
      </c>
      <c r="M19" s="62"/>
      <c r="N19" s="62">
        <v>57018</v>
      </c>
      <c r="O19" s="62"/>
      <c r="P19" s="62">
        <v>-1394</v>
      </c>
      <c r="Q19" s="62"/>
      <c r="R19" s="62">
        <v>58058</v>
      </c>
    </row>
    <row r="20" spans="2:18" ht="20.25" customHeight="1">
      <c r="C20" s="164" t="s">
        <v>179</v>
      </c>
      <c r="E20" s="165"/>
      <c r="F20" s="165"/>
      <c r="G20" s="165"/>
      <c r="H20" s="165"/>
      <c r="I20" s="165"/>
      <c r="J20" s="165"/>
      <c r="K20" s="165"/>
      <c r="L20" s="62">
        <v>-1599</v>
      </c>
      <c r="M20" s="62"/>
      <c r="N20" s="62">
        <v>417</v>
      </c>
      <c r="O20" s="62"/>
      <c r="P20" s="62">
        <v>-1578</v>
      </c>
      <c r="Q20" s="62"/>
      <c r="R20" s="62">
        <v>347</v>
      </c>
    </row>
    <row r="21" spans="2:18" ht="20.25" customHeight="1">
      <c r="C21" s="164" t="s">
        <v>180</v>
      </c>
      <c r="E21" s="165"/>
      <c r="F21" s="165"/>
      <c r="G21" s="165"/>
      <c r="H21" s="165"/>
      <c r="I21" s="165"/>
      <c r="J21" s="165"/>
      <c r="K21" s="165"/>
      <c r="L21" s="62">
        <v>-1427</v>
      </c>
      <c r="M21" s="62"/>
      <c r="N21" s="62">
        <v>0</v>
      </c>
      <c r="O21" s="62"/>
      <c r="P21" s="62">
        <v>0</v>
      </c>
      <c r="Q21" s="62"/>
      <c r="R21" s="62">
        <v>0</v>
      </c>
    </row>
    <row r="22" spans="2:18" ht="20.25" customHeight="1">
      <c r="C22" s="164" t="s">
        <v>181</v>
      </c>
      <c r="E22" s="165"/>
      <c r="F22" s="165"/>
      <c r="G22" s="165"/>
      <c r="H22" s="165"/>
      <c r="I22" s="165"/>
      <c r="J22" s="165"/>
      <c r="K22" s="165"/>
      <c r="L22" s="62">
        <v>0</v>
      </c>
      <c r="M22" s="62"/>
      <c r="N22" s="62">
        <v>-399</v>
      </c>
      <c r="O22" s="62"/>
      <c r="P22" s="62">
        <v>0</v>
      </c>
      <c r="Q22" s="62"/>
      <c r="R22" s="62">
        <v>-399</v>
      </c>
    </row>
    <row r="23" spans="2:18" ht="20.25" customHeight="1">
      <c r="C23" s="164" t="s">
        <v>232</v>
      </c>
      <c r="E23" s="165"/>
      <c r="F23" s="165"/>
      <c r="G23" s="165"/>
      <c r="H23" s="165"/>
      <c r="I23" s="165"/>
      <c r="J23" s="165"/>
      <c r="K23" s="165"/>
      <c r="L23" s="62">
        <v>-4682</v>
      </c>
      <c r="M23" s="62"/>
      <c r="N23" s="62">
        <v>14437</v>
      </c>
      <c r="O23" s="62"/>
      <c r="P23" s="62">
        <v>-5139</v>
      </c>
      <c r="Q23" s="62"/>
      <c r="R23" s="62">
        <v>14237</v>
      </c>
    </row>
    <row r="24" spans="2:18" ht="20.25" customHeight="1">
      <c r="C24" s="164" t="s">
        <v>233</v>
      </c>
      <c r="E24" s="165"/>
      <c r="F24" s="165"/>
      <c r="G24" s="165"/>
      <c r="H24" s="165"/>
      <c r="I24" s="165"/>
      <c r="J24" s="165"/>
      <c r="K24" s="165"/>
      <c r="L24" s="62">
        <v>-30859</v>
      </c>
      <c r="M24" s="62"/>
      <c r="N24" s="62">
        <v>0</v>
      </c>
      <c r="O24" s="62"/>
      <c r="P24" s="62">
        <v>-30859</v>
      </c>
      <c r="Q24" s="62"/>
      <c r="R24" s="62">
        <v>0</v>
      </c>
    </row>
    <row r="25" spans="2:18" ht="20.25" customHeight="1">
      <c r="C25" s="164" t="s">
        <v>182</v>
      </c>
      <c r="E25" s="165"/>
      <c r="F25" s="165"/>
      <c r="G25" s="165"/>
      <c r="H25" s="165"/>
      <c r="I25" s="165"/>
      <c r="J25" s="165"/>
      <c r="K25" s="165"/>
      <c r="L25" s="62">
        <v>1530</v>
      </c>
      <c r="M25" s="62"/>
      <c r="N25" s="62">
        <v>1512</v>
      </c>
      <c r="O25" s="62"/>
      <c r="P25" s="62">
        <v>786</v>
      </c>
      <c r="Q25" s="62"/>
      <c r="R25" s="62">
        <v>795</v>
      </c>
    </row>
    <row r="26" spans="2:18" ht="20.25" customHeight="1">
      <c r="C26" s="164" t="s">
        <v>183</v>
      </c>
      <c r="E26" s="165"/>
      <c r="F26" s="165"/>
      <c r="G26" s="165"/>
      <c r="H26" s="165"/>
      <c r="I26" s="165"/>
      <c r="J26" s="165"/>
      <c r="K26" s="165"/>
      <c r="L26" s="62">
        <v>-1838</v>
      </c>
      <c r="M26" s="62"/>
      <c r="N26" s="62">
        <v>-1548</v>
      </c>
      <c r="O26" s="62"/>
      <c r="P26" s="62">
        <v>-6761</v>
      </c>
      <c r="Q26" s="62"/>
      <c r="R26" s="62">
        <v>-2708</v>
      </c>
    </row>
    <row r="27" spans="2:18" ht="20.25" customHeight="1">
      <c r="C27" s="164" t="s">
        <v>87</v>
      </c>
      <c r="E27" s="165"/>
      <c r="F27" s="165"/>
      <c r="G27" s="165"/>
      <c r="H27" s="165"/>
      <c r="I27" s="165"/>
      <c r="J27" s="165"/>
      <c r="K27" s="165"/>
      <c r="L27" s="63">
        <v>0</v>
      </c>
      <c r="M27" s="30"/>
      <c r="N27" s="63">
        <v>0</v>
      </c>
      <c r="O27" s="30"/>
      <c r="P27" s="63">
        <v>-20000</v>
      </c>
      <c r="Q27" s="30"/>
      <c r="R27" s="63">
        <v>-10000</v>
      </c>
    </row>
    <row r="28" spans="2:18" ht="20.25" customHeight="1">
      <c r="B28" s="160" t="s">
        <v>184</v>
      </c>
      <c r="D28" s="165"/>
      <c r="E28" s="165"/>
      <c r="F28" s="165"/>
      <c r="G28" s="165"/>
      <c r="H28" s="165"/>
      <c r="I28" s="165"/>
      <c r="J28" s="165"/>
      <c r="K28" s="165"/>
      <c r="L28" s="30"/>
      <c r="M28" s="62"/>
      <c r="N28" s="30"/>
      <c r="O28" s="62"/>
      <c r="P28" s="30"/>
      <c r="Q28" s="62"/>
      <c r="R28" s="30"/>
    </row>
    <row r="29" spans="2:18" ht="20.25" customHeight="1">
      <c r="C29" s="164" t="s">
        <v>185</v>
      </c>
      <c r="E29" s="165"/>
      <c r="F29" s="165"/>
      <c r="G29" s="165"/>
      <c r="H29" s="165"/>
      <c r="I29" s="165"/>
      <c r="J29" s="165"/>
      <c r="K29" s="165"/>
      <c r="L29" s="62">
        <f>SUM(L8:L27)</f>
        <v>97817</v>
      </c>
      <c r="M29" s="62"/>
      <c r="N29" s="62">
        <f>SUM(N8:N27)</f>
        <v>106479</v>
      </c>
      <c r="O29" s="62"/>
      <c r="P29" s="62">
        <f>SUM(P8:P27)</f>
        <v>9484</v>
      </c>
      <c r="Q29" s="62"/>
      <c r="R29" s="62">
        <f>SUM(R8:R27)</f>
        <v>53196</v>
      </c>
    </row>
    <row r="30" spans="2:18" ht="20.25" customHeight="1">
      <c r="D30" s="165"/>
      <c r="E30" s="165"/>
      <c r="F30" s="165"/>
      <c r="G30" s="165"/>
      <c r="H30" s="165"/>
      <c r="I30" s="165"/>
      <c r="J30" s="165"/>
      <c r="K30" s="165"/>
      <c r="L30" s="62"/>
      <c r="M30" s="62"/>
      <c r="N30" s="62"/>
      <c r="O30" s="62"/>
      <c r="P30" s="62"/>
      <c r="Q30" s="62"/>
      <c r="R30" s="62"/>
    </row>
    <row r="31" spans="2:18" ht="20.25" customHeight="1">
      <c r="B31" s="167" t="s">
        <v>186</v>
      </c>
      <c r="C31" s="168"/>
      <c r="L31" s="62"/>
      <c r="M31" s="62"/>
      <c r="N31" s="62"/>
      <c r="O31" s="62"/>
      <c r="P31" s="62"/>
      <c r="Q31" s="62"/>
      <c r="R31" s="62"/>
    </row>
    <row r="32" spans="2:18" ht="20.25" customHeight="1">
      <c r="C32" s="169" t="s">
        <v>14</v>
      </c>
      <c r="E32" s="169"/>
      <c r="F32" s="169"/>
      <c r="G32" s="169"/>
      <c r="H32" s="169"/>
      <c r="I32" s="169"/>
      <c r="J32" s="169"/>
      <c r="K32" s="169"/>
      <c r="L32" s="62">
        <v>-45269</v>
      </c>
      <c r="M32" s="69"/>
      <c r="N32" s="62">
        <v>89167</v>
      </c>
      <c r="O32" s="69"/>
      <c r="P32" s="62">
        <v>-7077</v>
      </c>
      <c r="Q32" s="62"/>
      <c r="R32" s="62">
        <v>41708</v>
      </c>
    </row>
    <row r="33" spans="2:18" ht="20.25" customHeight="1">
      <c r="C33" s="169" t="s">
        <v>15</v>
      </c>
      <c r="E33" s="169"/>
      <c r="F33" s="169"/>
      <c r="G33" s="169"/>
      <c r="H33" s="169"/>
      <c r="I33" s="169"/>
      <c r="J33" s="169"/>
      <c r="K33" s="169"/>
      <c r="L33" s="62">
        <v>178996</v>
      </c>
      <c r="M33" s="69"/>
      <c r="N33" s="62">
        <v>92885</v>
      </c>
      <c r="O33" s="69"/>
      <c r="P33" s="62">
        <v>173947</v>
      </c>
      <c r="Q33" s="62"/>
      <c r="R33" s="62">
        <v>96405</v>
      </c>
    </row>
    <row r="34" spans="2:18" ht="20.25" customHeight="1">
      <c r="C34" s="169" t="s">
        <v>18</v>
      </c>
      <c r="E34" s="169"/>
      <c r="F34" s="169"/>
      <c r="G34" s="169"/>
      <c r="H34" s="169"/>
      <c r="I34" s="169"/>
      <c r="J34" s="169"/>
      <c r="K34" s="169"/>
      <c r="L34" s="62">
        <v>-8629</v>
      </c>
      <c r="M34" s="62"/>
      <c r="N34" s="62">
        <v>-8463</v>
      </c>
      <c r="O34" s="62"/>
      <c r="P34" s="62">
        <v>6239</v>
      </c>
      <c r="Q34" s="62"/>
      <c r="R34" s="62">
        <v>-7663</v>
      </c>
    </row>
    <row r="35" spans="2:18" ht="20.25" customHeight="1">
      <c r="C35" s="169" t="s">
        <v>19</v>
      </c>
      <c r="E35" s="169"/>
      <c r="F35" s="169"/>
      <c r="G35" s="169"/>
      <c r="H35" s="169"/>
      <c r="I35" s="169"/>
      <c r="J35" s="169"/>
      <c r="K35" s="169"/>
      <c r="L35" s="62">
        <v>5496</v>
      </c>
      <c r="M35" s="62"/>
      <c r="N35" s="62">
        <v>5639</v>
      </c>
      <c r="O35" s="62"/>
      <c r="P35" s="62">
        <v>6523</v>
      </c>
      <c r="Q35" s="62"/>
      <c r="R35" s="62">
        <v>4761</v>
      </c>
    </row>
    <row r="36" spans="2:18" ht="20.25" customHeight="1">
      <c r="C36" s="169" t="s">
        <v>34</v>
      </c>
      <c r="E36" s="169"/>
      <c r="F36" s="169"/>
      <c r="G36" s="169"/>
      <c r="H36" s="169"/>
      <c r="I36" s="169"/>
      <c r="J36" s="169"/>
      <c r="K36" s="169"/>
      <c r="L36" s="62">
        <v>30</v>
      </c>
      <c r="M36" s="62"/>
      <c r="N36" s="62">
        <v>1497</v>
      </c>
      <c r="O36" s="62"/>
      <c r="P36" s="62">
        <v>161</v>
      </c>
      <c r="Q36" s="62"/>
      <c r="R36" s="62">
        <v>1493</v>
      </c>
    </row>
    <row r="37" spans="2:18" ht="20.25" customHeight="1">
      <c r="C37" s="169" t="s">
        <v>42</v>
      </c>
      <c r="E37" s="169"/>
      <c r="F37" s="169"/>
      <c r="G37" s="169"/>
      <c r="H37" s="169"/>
      <c r="I37" s="169"/>
      <c r="J37" s="169"/>
      <c r="K37" s="169"/>
      <c r="L37" s="62">
        <v>-9033</v>
      </c>
      <c r="M37" s="70"/>
      <c r="N37" s="62">
        <v>-101917</v>
      </c>
      <c r="O37" s="70"/>
      <c r="P37" s="62">
        <v>-25543</v>
      </c>
      <c r="Q37" s="30"/>
      <c r="R37" s="62">
        <v>-68474</v>
      </c>
    </row>
    <row r="38" spans="2:18" ht="20.25" customHeight="1">
      <c r="C38" s="169" t="s">
        <v>43</v>
      </c>
      <c r="E38" s="169"/>
      <c r="F38" s="169"/>
      <c r="G38" s="169"/>
      <c r="H38" s="169"/>
      <c r="I38" s="169"/>
      <c r="J38" s="169"/>
      <c r="K38" s="169"/>
      <c r="L38" s="62">
        <v>-10418</v>
      </c>
      <c r="M38" s="70"/>
      <c r="N38" s="62">
        <v>-14068</v>
      </c>
      <c r="O38" s="70"/>
      <c r="P38" s="62">
        <v>-13518</v>
      </c>
      <c r="Q38" s="30"/>
      <c r="R38" s="62">
        <v>-14068</v>
      </c>
    </row>
    <row r="39" spans="2:18" ht="20.25" customHeight="1">
      <c r="C39" s="169" t="s">
        <v>48</v>
      </c>
      <c r="E39" s="169"/>
      <c r="F39" s="169"/>
      <c r="G39" s="169"/>
      <c r="H39" s="169"/>
      <c r="I39" s="169"/>
      <c r="J39" s="169"/>
      <c r="K39" s="169"/>
      <c r="L39" s="62">
        <v>823</v>
      </c>
      <c r="M39" s="70"/>
      <c r="N39" s="62">
        <v>-3796</v>
      </c>
      <c r="O39" s="70"/>
      <c r="P39" s="62">
        <v>606</v>
      </c>
      <c r="Q39" s="30"/>
      <c r="R39" s="62">
        <v>-3039</v>
      </c>
    </row>
    <row r="40" spans="2:18" ht="20.25" customHeight="1">
      <c r="C40" s="170" t="s">
        <v>231</v>
      </c>
      <c r="D40" s="171"/>
      <c r="E40" s="170"/>
      <c r="F40" s="170"/>
      <c r="G40" s="170"/>
      <c r="H40" s="170"/>
      <c r="I40" s="170"/>
      <c r="J40" s="170"/>
      <c r="K40" s="170"/>
      <c r="L40" s="62">
        <v>-5584</v>
      </c>
      <c r="M40" s="70"/>
      <c r="N40" s="62">
        <v>0</v>
      </c>
      <c r="O40" s="70"/>
      <c r="P40" s="62">
        <v>-5584</v>
      </c>
      <c r="Q40" s="30"/>
      <c r="R40" s="62">
        <v>0</v>
      </c>
    </row>
    <row r="41" spans="2:18" ht="20.25" customHeight="1">
      <c r="C41" s="169" t="s">
        <v>187</v>
      </c>
      <c r="E41" s="169"/>
      <c r="F41" s="169"/>
      <c r="G41" s="169"/>
      <c r="H41" s="169"/>
      <c r="I41" s="169"/>
      <c r="J41" s="169"/>
      <c r="K41" s="169"/>
      <c r="L41" s="62">
        <v>0</v>
      </c>
      <c r="M41" s="70"/>
      <c r="N41" s="62">
        <v>-259</v>
      </c>
      <c r="O41" s="70"/>
      <c r="P41" s="62">
        <v>0</v>
      </c>
      <c r="Q41" s="30"/>
      <c r="R41" s="62">
        <v>-259</v>
      </c>
    </row>
    <row r="42" spans="2:18" ht="20.25" customHeight="1">
      <c r="C42" s="169" t="s">
        <v>53</v>
      </c>
      <c r="E42" s="169"/>
      <c r="F42" s="169"/>
      <c r="G42" s="169"/>
      <c r="H42" s="169"/>
      <c r="I42" s="169"/>
      <c r="J42" s="169"/>
      <c r="K42" s="169"/>
      <c r="L42" s="63">
        <v>6680</v>
      </c>
      <c r="M42" s="69"/>
      <c r="N42" s="63">
        <v>-2996</v>
      </c>
      <c r="O42" s="69"/>
      <c r="P42" s="63">
        <v>-905</v>
      </c>
      <c r="Q42" s="62"/>
      <c r="R42" s="63">
        <v>746</v>
      </c>
    </row>
    <row r="43" spans="2:18" ht="20.25" customHeight="1">
      <c r="B43" s="172" t="s">
        <v>188</v>
      </c>
      <c r="C43" s="172"/>
      <c r="D43" s="172"/>
      <c r="E43" s="165"/>
      <c r="F43" s="165"/>
      <c r="G43" s="165"/>
      <c r="H43" s="165"/>
      <c r="I43" s="165"/>
      <c r="J43" s="165"/>
      <c r="K43" s="165"/>
      <c r="L43" s="62">
        <f>SUM(L29:L42)</f>
        <v>210909</v>
      </c>
      <c r="M43" s="62"/>
      <c r="N43" s="62">
        <f>SUM(N29:N42)</f>
        <v>164168</v>
      </c>
      <c r="O43" s="62"/>
      <c r="P43" s="62">
        <f>SUM(P29:P42)</f>
        <v>144333</v>
      </c>
      <c r="Q43" s="62"/>
      <c r="R43" s="62">
        <f>SUM(R29:R42)</f>
        <v>104806</v>
      </c>
    </row>
    <row r="44" spans="2:18" ht="20.25" customHeight="1">
      <c r="B44" s="160" t="s">
        <v>183</v>
      </c>
      <c r="E44" s="164"/>
      <c r="F44" s="164"/>
      <c r="G44" s="164"/>
      <c r="H44" s="164"/>
      <c r="I44" s="164"/>
      <c r="J44" s="164"/>
      <c r="K44" s="164"/>
      <c r="L44" s="62">
        <v>1727</v>
      </c>
      <c r="M44" s="62"/>
      <c r="N44" s="62">
        <v>1554</v>
      </c>
      <c r="O44" s="62"/>
      <c r="P44" s="62">
        <v>6135</v>
      </c>
      <c r="Q44" s="62"/>
      <c r="R44" s="62">
        <v>2413</v>
      </c>
    </row>
    <row r="45" spans="2:18" ht="20.25" customHeight="1">
      <c r="B45" s="160" t="s">
        <v>234</v>
      </c>
      <c r="L45" s="173">
        <v>-71142</v>
      </c>
      <c r="N45" s="173">
        <v>-58576</v>
      </c>
      <c r="P45" s="173">
        <v>-10185</v>
      </c>
      <c r="R45" s="173">
        <v>-6472</v>
      </c>
    </row>
    <row r="46" spans="2:18" ht="20.25" customHeight="1">
      <c r="B46" s="160" t="s">
        <v>236</v>
      </c>
      <c r="L46" s="173">
        <v>0</v>
      </c>
      <c r="N46" s="173">
        <v>16315</v>
      </c>
      <c r="P46" s="173">
        <v>0</v>
      </c>
      <c r="R46" s="173">
        <v>16315</v>
      </c>
    </row>
    <row r="47" spans="2:18" ht="20.25" customHeight="1">
      <c r="B47" s="164" t="s">
        <v>189</v>
      </c>
      <c r="E47" s="174"/>
      <c r="F47" s="174"/>
      <c r="G47" s="174"/>
      <c r="H47" s="174"/>
      <c r="I47" s="174"/>
      <c r="J47" s="174"/>
      <c r="K47" s="174"/>
      <c r="L47" s="30">
        <v>-13492</v>
      </c>
      <c r="M47" s="30"/>
      <c r="N47" s="30">
        <v>-17476</v>
      </c>
      <c r="O47" s="62"/>
      <c r="P47" s="30">
        <v>-10632</v>
      </c>
      <c r="Q47" s="62"/>
      <c r="R47" s="30">
        <v>-14671</v>
      </c>
    </row>
    <row r="48" spans="2:18" ht="20.25" customHeight="1">
      <c r="B48" s="164" t="s">
        <v>235</v>
      </c>
      <c r="E48" s="174"/>
      <c r="F48" s="174"/>
      <c r="G48" s="174"/>
      <c r="H48" s="174"/>
      <c r="I48" s="174"/>
      <c r="J48" s="175">
        <v>9</v>
      </c>
      <c r="K48" s="174"/>
      <c r="L48" s="30">
        <v>0</v>
      </c>
      <c r="M48" s="30"/>
      <c r="N48" s="30">
        <v>-27428</v>
      </c>
      <c r="O48" s="62"/>
      <c r="P48" s="62">
        <v>0</v>
      </c>
      <c r="Q48" s="62"/>
      <c r="R48" s="62">
        <v>0</v>
      </c>
    </row>
    <row r="49" spans="1:18" ht="20.25" customHeight="1">
      <c r="A49" s="176" t="s">
        <v>190</v>
      </c>
      <c r="E49" s="174"/>
      <c r="F49" s="174"/>
      <c r="G49" s="174"/>
      <c r="H49" s="174"/>
      <c r="I49" s="174"/>
      <c r="J49" s="174"/>
      <c r="K49" s="174"/>
      <c r="L49" s="89">
        <f>SUM(L43:L48)</f>
        <v>128002</v>
      </c>
      <c r="M49" s="90"/>
      <c r="N49" s="89">
        <f>SUM(N43:N48)</f>
        <v>78557</v>
      </c>
      <c r="O49" s="91"/>
      <c r="P49" s="89">
        <f>SUM(P43:P48)</f>
        <v>129651</v>
      </c>
      <c r="Q49" s="91"/>
      <c r="R49" s="89">
        <f>SUM(R43:R48)</f>
        <v>102391</v>
      </c>
    </row>
    <row r="50" spans="1:18" ht="7.9" customHeight="1">
      <c r="D50" s="174"/>
      <c r="E50" s="174"/>
      <c r="F50" s="174"/>
      <c r="G50" s="174"/>
      <c r="H50" s="174"/>
      <c r="I50" s="174"/>
      <c r="J50" s="174"/>
      <c r="K50" s="174"/>
      <c r="L50" s="30"/>
      <c r="M50" s="30"/>
      <c r="N50" s="30"/>
      <c r="O50" s="62"/>
      <c r="Q50" s="62"/>
      <c r="R50" s="30"/>
    </row>
    <row r="51" spans="1:18" ht="20.25" customHeight="1">
      <c r="A51" s="177" t="s">
        <v>37</v>
      </c>
      <c r="D51" s="174"/>
      <c r="E51" s="174"/>
      <c r="F51" s="174"/>
      <c r="G51" s="174"/>
      <c r="H51" s="174"/>
      <c r="I51" s="174"/>
      <c r="J51" s="174"/>
      <c r="K51" s="174"/>
      <c r="L51" s="30"/>
      <c r="M51" s="30"/>
      <c r="N51" s="30"/>
      <c r="O51" s="62"/>
      <c r="Q51" s="62"/>
      <c r="R51" s="30"/>
    </row>
    <row r="52" spans="1:18" ht="5.45" customHeight="1">
      <c r="A52" s="177"/>
      <c r="D52" s="174"/>
      <c r="E52" s="174"/>
      <c r="F52" s="174"/>
      <c r="G52" s="174"/>
      <c r="H52" s="174"/>
      <c r="I52" s="174"/>
      <c r="J52" s="174"/>
      <c r="K52" s="174"/>
      <c r="L52" s="30"/>
      <c r="M52" s="30"/>
      <c r="N52" s="30"/>
      <c r="O52" s="62"/>
      <c r="Q52" s="62"/>
      <c r="R52" s="30"/>
    </row>
    <row r="53" spans="1:18" ht="20.25" customHeight="1">
      <c r="A53" s="177"/>
      <c r="B53" s="136"/>
      <c r="C53" s="135"/>
      <c r="D53" s="135"/>
      <c r="E53" s="136"/>
      <c r="F53" s="136"/>
      <c r="G53" s="136"/>
      <c r="H53" s="137"/>
      <c r="I53" s="137"/>
      <c r="J53" s="139"/>
      <c r="K53" s="139"/>
      <c r="L53" s="136"/>
      <c r="M53" s="135"/>
      <c r="N53" s="140"/>
      <c r="O53" s="62"/>
      <c r="Q53" s="62"/>
      <c r="R53" s="30"/>
    </row>
    <row r="54" spans="1:18" ht="20.25" customHeight="1">
      <c r="A54" s="177"/>
      <c r="B54" s="136"/>
      <c r="C54" s="135"/>
      <c r="D54" s="135"/>
      <c r="E54" s="136"/>
      <c r="F54" s="136"/>
      <c r="G54" s="136"/>
      <c r="H54" s="137"/>
      <c r="I54" s="137"/>
      <c r="J54" s="139"/>
      <c r="K54" s="139"/>
      <c r="L54" s="138"/>
      <c r="M54" s="135"/>
      <c r="N54" s="140"/>
      <c r="O54" s="62"/>
      <c r="Q54" s="62"/>
      <c r="R54" s="30"/>
    </row>
    <row r="55" spans="1:18" s="158" customFormat="1" ht="20.25" customHeight="1">
      <c r="A55" s="157" t="str">
        <f>+A1</f>
        <v>บริษัท สยามราช จำกัด (มหาชน) และบริษัทย่อย</v>
      </c>
      <c r="B55" s="157"/>
      <c r="C55" s="157"/>
      <c r="L55" s="178"/>
      <c r="M55" s="178"/>
      <c r="N55" s="178"/>
      <c r="O55" s="178"/>
      <c r="P55" s="178"/>
      <c r="Q55" s="178"/>
      <c r="R55" s="178"/>
    </row>
    <row r="56" spans="1:18" s="158" customFormat="1" ht="20.25" customHeight="1">
      <c r="A56" s="157" t="s">
        <v>191</v>
      </c>
      <c r="B56" s="157"/>
      <c r="C56" s="157"/>
      <c r="L56" s="178"/>
      <c r="M56" s="178"/>
      <c r="N56" s="178"/>
      <c r="O56" s="178"/>
      <c r="P56" s="178"/>
      <c r="Q56" s="178"/>
      <c r="R56" s="178"/>
    </row>
    <row r="57" spans="1:18" s="158" customFormat="1" ht="24" customHeight="1">
      <c r="A57" s="179" t="str">
        <f>+A3</f>
        <v>สำหรับปี สิ้นสุดวันที่ 31 ธันวาคม 2567</v>
      </c>
      <c r="B57" s="179"/>
      <c r="C57" s="179"/>
      <c r="L57" s="178"/>
      <c r="M57" s="178"/>
      <c r="N57" s="178"/>
      <c r="O57" s="178"/>
      <c r="P57" s="178"/>
      <c r="Q57" s="178"/>
      <c r="R57" s="178"/>
    </row>
    <row r="58" spans="1:18" ht="20.25" customHeight="1">
      <c r="A58" s="159"/>
      <c r="B58" s="159"/>
      <c r="C58" s="159"/>
      <c r="L58" s="180"/>
      <c r="M58" s="180"/>
      <c r="N58" s="180"/>
      <c r="O58" s="180"/>
      <c r="P58" s="180"/>
      <c r="Q58" s="180"/>
      <c r="R58" s="180"/>
    </row>
    <row r="59" spans="1:18" ht="20.25" customHeight="1">
      <c r="L59" s="284" t="s">
        <v>3</v>
      </c>
      <c r="M59" s="284"/>
      <c r="N59" s="284"/>
      <c r="O59" s="180"/>
      <c r="P59" s="284" t="s">
        <v>4</v>
      </c>
      <c r="Q59" s="284"/>
      <c r="R59" s="284"/>
    </row>
    <row r="60" spans="1:18" ht="20.25" customHeight="1">
      <c r="J60" s="125" t="s">
        <v>5</v>
      </c>
      <c r="L60" s="181" t="str">
        <f>L6</f>
        <v>2567</v>
      </c>
      <c r="M60" s="182"/>
      <c r="N60" s="181" t="str">
        <f>N6</f>
        <v>2566</v>
      </c>
      <c r="O60" s="180"/>
      <c r="P60" s="181" t="str">
        <f>P6</f>
        <v>2567</v>
      </c>
      <c r="Q60" s="182"/>
      <c r="R60" s="181" t="str">
        <f>R6</f>
        <v>2566</v>
      </c>
    </row>
    <row r="61" spans="1:18" ht="20.25" customHeight="1">
      <c r="A61" s="183" t="s">
        <v>192</v>
      </c>
      <c r="B61" s="183"/>
      <c r="C61" s="183"/>
      <c r="L61" s="180"/>
      <c r="M61" s="180"/>
      <c r="N61" s="180"/>
      <c r="O61" s="180"/>
      <c r="P61" s="180"/>
      <c r="Q61" s="180"/>
      <c r="R61" s="180"/>
    </row>
    <row r="62" spans="1:18" ht="20.25" customHeight="1">
      <c r="B62" s="160" t="s">
        <v>193</v>
      </c>
      <c r="L62" s="71">
        <v>1306</v>
      </c>
      <c r="M62" s="71"/>
      <c r="N62" s="71">
        <v>-9026</v>
      </c>
      <c r="O62" s="180"/>
      <c r="P62" s="71">
        <v>2994</v>
      </c>
      <c r="Q62" s="180"/>
      <c r="R62" s="71">
        <v>1654</v>
      </c>
    </row>
    <row r="63" spans="1:18" ht="20.25" customHeight="1">
      <c r="B63" s="160" t="s">
        <v>194</v>
      </c>
      <c r="L63" s="71">
        <v>0</v>
      </c>
      <c r="M63" s="71"/>
      <c r="N63" s="71">
        <v>0</v>
      </c>
      <c r="O63" s="180"/>
      <c r="P63" s="71">
        <v>0</v>
      </c>
      <c r="Q63" s="180"/>
      <c r="R63" s="71">
        <v>-16650</v>
      </c>
    </row>
    <row r="64" spans="1:18" ht="20.25" customHeight="1">
      <c r="B64" s="160" t="s">
        <v>237</v>
      </c>
      <c r="L64" s="71">
        <v>0</v>
      </c>
      <c r="M64" s="71"/>
      <c r="N64" s="71">
        <v>5300</v>
      </c>
      <c r="O64" s="180"/>
      <c r="P64" s="71">
        <v>28500</v>
      </c>
      <c r="Q64" s="180"/>
      <c r="R64" s="71">
        <v>15800</v>
      </c>
    </row>
    <row r="65" spans="1:18" ht="20.25" customHeight="1">
      <c r="B65" s="160" t="s">
        <v>195</v>
      </c>
      <c r="L65" s="71">
        <v>0</v>
      </c>
      <c r="M65" s="71"/>
      <c r="N65" s="71">
        <v>-500</v>
      </c>
      <c r="O65" s="180"/>
      <c r="P65" s="71">
        <v>-105600</v>
      </c>
      <c r="Q65" s="180"/>
      <c r="R65" s="71">
        <v>-47200</v>
      </c>
    </row>
    <row r="66" spans="1:18" ht="20.25" customHeight="1">
      <c r="B66" s="160" t="s">
        <v>196</v>
      </c>
      <c r="L66" s="71">
        <v>7000</v>
      </c>
      <c r="M66" s="71"/>
      <c r="N66" s="71">
        <v>672</v>
      </c>
      <c r="O66" s="180"/>
      <c r="P66" s="71">
        <v>7000</v>
      </c>
      <c r="Q66" s="180"/>
      <c r="R66" s="71">
        <v>672</v>
      </c>
    </row>
    <row r="67" spans="1:18" ht="20.25" customHeight="1">
      <c r="B67" s="160" t="s">
        <v>197</v>
      </c>
      <c r="L67" s="71">
        <v>1309</v>
      </c>
      <c r="M67" s="71"/>
      <c r="N67" s="71">
        <v>2288</v>
      </c>
      <c r="O67" s="180"/>
      <c r="P67" s="71">
        <v>1128</v>
      </c>
      <c r="Q67" s="180"/>
      <c r="R67" s="71">
        <v>1876</v>
      </c>
    </row>
    <row r="68" spans="1:18" ht="20.25" customHeight="1">
      <c r="B68" s="184" t="s">
        <v>198</v>
      </c>
      <c r="E68" s="184"/>
      <c r="F68" s="184"/>
      <c r="G68" s="184"/>
      <c r="H68" s="184"/>
      <c r="I68" s="184"/>
      <c r="J68" s="184"/>
      <c r="K68" s="184"/>
      <c r="L68" s="71">
        <v>-1966</v>
      </c>
      <c r="M68" s="71"/>
      <c r="N68" s="71">
        <v>-10573</v>
      </c>
      <c r="O68" s="180"/>
      <c r="P68" s="71">
        <v>-1488</v>
      </c>
      <c r="Q68" s="180"/>
      <c r="R68" s="71">
        <v>-632</v>
      </c>
    </row>
    <row r="69" spans="1:18" ht="20.25" customHeight="1">
      <c r="B69" s="184" t="s">
        <v>199</v>
      </c>
      <c r="E69" s="184"/>
      <c r="F69" s="184"/>
      <c r="G69" s="184"/>
      <c r="H69" s="184"/>
      <c r="I69" s="184"/>
      <c r="J69" s="184"/>
      <c r="K69" s="184"/>
      <c r="L69" s="71">
        <v>-1055</v>
      </c>
      <c r="M69" s="71"/>
      <c r="N69" s="71">
        <v>-520</v>
      </c>
      <c r="O69" s="180"/>
      <c r="P69" s="71">
        <v>0</v>
      </c>
      <c r="Q69" s="180"/>
      <c r="R69" s="71">
        <v>0</v>
      </c>
    </row>
    <row r="70" spans="1:18" ht="20.25" customHeight="1">
      <c r="B70" s="184" t="s">
        <v>200</v>
      </c>
      <c r="E70" s="184"/>
      <c r="F70" s="184"/>
      <c r="G70" s="184"/>
      <c r="H70" s="184"/>
      <c r="I70" s="184"/>
      <c r="J70" s="184"/>
      <c r="K70" s="184"/>
      <c r="L70" s="71">
        <v>-6</v>
      </c>
      <c r="M70" s="71"/>
      <c r="N70" s="71">
        <v>-19</v>
      </c>
      <c r="O70" s="180"/>
      <c r="P70" s="71">
        <v>0</v>
      </c>
      <c r="Q70" s="180"/>
      <c r="R70" s="71">
        <v>0</v>
      </c>
    </row>
    <row r="71" spans="1:18" ht="20.25" customHeight="1">
      <c r="B71" s="184" t="s">
        <v>201</v>
      </c>
      <c r="E71" s="184"/>
      <c r="F71" s="184"/>
      <c r="G71" s="184"/>
      <c r="H71" s="184"/>
      <c r="I71" s="184"/>
      <c r="J71" s="184"/>
      <c r="K71" s="184"/>
      <c r="L71" s="71">
        <v>-370</v>
      </c>
      <c r="M71" s="71"/>
      <c r="N71" s="71">
        <v>0</v>
      </c>
      <c r="O71" s="180"/>
      <c r="P71" s="71">
        <v>0</v>
      </c>
      <c r="Q71" s="180"/>
      <c r="R71" s="71">
        <v>0</v>
      </c>
    </row>
    <row r="72" spans="1:18" ht="20.25" customHeight="1">
      <c r="A72" s="183"/>
      <c r="B72" s="184" t="s">
        <v>202</v>
      </c>
      <c r="C72" s="183"/>
      <c r="L72" s="62">
        <v>0</v>
      </c>
      <c r="M72" s="180"/>
      <c r="N72" s="62">
        <v>0</v>
      </c>
      <c r="O72" s="180"/>
      <c r="P72" s="180">
        <v>0</v>
      </c>
      <c r="Q72" s="180"/>
      <c r="R72" s="62">
        <v>29078</v>
      </c>
    </row>
    <row r="73" spans="1:18" ht="20.25" customHeight="1">
      <c r="B73" s="184" t="s">
        <v>87</v>
      </c>
      <c r="E73" s="184"/>
      <c r="F73" s="184"/>
      <c r="G73" s="184"/>
      <c r="H73" s="184"/>
      <c r="I73" s="184"/>
      <c r="J73" s="184"/>
      <c r="K73" s="184"/>
      <c r="L73" s="71">
        <v>6000</v>
      </c>
      <c r="M73" s="71"/>
      <c r="N73" s="71">
        <v>0</v>
      </c>
      <c r="O73" s="180"/>
      <c r="P73" s="71">
        <v>20000</v>
      </c>
      <c r="Q73" s="180"/>
      <c r="R73" s="71">
        <v>10000</v>
      </c>
    </row>
    <row r="74" spans="1:18" ht="20.25" customHeight="1">
      <c r="B74" s="164" t="s">
        <v>238</v>
      </c>
      <c r="E74" s="184"/>
      <c r="F74" s="184"/>
      <c r="G74" s="184"/>
      <c r="H74" s="184"/>
      <c r="I74" s="184"/>
      <c r="J74" s="175">
        <v>9</v>
      </c>
      <c r="K74" s="184"/>
      <c r="L74" s="71">
        <v>0</v>
      </c>
      <c r="M74" s="71"/>
      <c r="N74" s="71">
        <v>27426</v>
      </c>
      <c r="O74" s="180"/>
      <c r="P74" s="71">
        <v>0</v>
      </c>
      <c r="Q74" s="180"/>
      <c r="R74" s="71">
        <v>0</v>
      </c>
    </row>
    <row r="75" spans="1:18" ht="20.25" customHeight="1">
      <c r="A75" s="183" t="s">
        <v>203</v>
      </c>
      <c r="E75" s="174"/>
      <c r="F75" s="174"/>
      <c r="G75" s="174"/>
      <c r="H75" s="174"/>
      <c r="I75" s="174"/>
      <c r="J75" s="174"/>
      <c r="K75" s="174"/>
      <c r="L75" s="87">
        <f>SUM(L62:L74)</f>
        <v>12218</v>
      </c>
      <c r="M75" s="88"/>
      <c r="N75" s="87">
        <f>SUM(N62:N74)</f>
        <v>15048</v>
      </c>
      <c r="O75" s="185"/>
      <c r="P75" s="87">
        <f>SUM(P62:P74)</f>
        <v>-47466</v>
      </c>
      <c r="Q75" s="185"/>
      <c r="R75" s="87">
        <f>SUM(R62:R74)</f>
        <v>-5402</v>
      </c>
    </row>
    <row r="76" spans="1:18" ht="20.25" customHeight="1">
      <c r="D76" s="174"/>
      <c r="E76" s="174"/>
      <c r="F76" s="174"/>
      <c r="G76" s="174"/>
      <c r="H76" s="174"/>
      <c r="I76" s="174"/>
      <c r="J76" s="174"/>
      <c r="K76" s="174"/>
      <c r="L76" s="72"/>
      <c r="M76" s="72"/>
      <c r="N76" s="72"/>
      <c r="O76" s="180"/>
      <c r="P76" s="72"/>
      <c r="Q76" s="180"/>
      <c r="R76" s="72"/>
    </row>
    <row r="77" spans="1:18" ht="20.25" customHeight="1">
      <c r="A77" s="183" t="s">
        <v>204</v>
      </c>
      <c r="B77" s="183"/>
      <c r="C77" s="183"/>
      <c r="L77" s="180"/>
      <c r="M77" s="180"/>
      <c r="N77" s="180"/>
      <c r="O77" s="180"/>
      <c r="P77" s="180"/>
      <c r="Q77" s="180"/>
      <c r="R77" s="180"/>
    </row>
    <row r="78" spans="1:18" ht="20.25" customHeight="1">
      <c r="B78" s="169" t="s">
        <v>205</v>
      </c>
      <c r="L78" s="62">
        <v>574173</v>
      </c>
      <c r="M78" s="71"/>
      <c r="N78" s="62">
        <v>985636</v>
      </c>
      <c r="O78" s="180"/>
      <c r="P78" s="62">
        <v>574173</v>
      </c>
      <c r="Q78" s="180"/>
      <c r="R78" s="62">
        <v>985636</v>
      </c>
    </row>
    <row r="79" spans="1:18" s="132" customFormat="1" ht="20.25" customHeight="1">
      <c r="A79" s="160"/>
      <c r="B79" s="169" t="s">
        <v>206</v>
      </c>
      <c r="C79" s="160"/>
      <c r="E79" s="160"/>
      <c r="F79" s="160"/>
      <c r="G79" s="160"/>
      <c r="H79" s="160"/>
      <c r="I79" s="160"/>
      <c r="J79" s="160"/>
      <c r="K79" s="160"/>
      <c r="L79" s="62">
        <v>-683148</v>
      </c>
      <c r="M79" s="71"/>
      <c r="N79" s="62">
        <v>-1036284</v>
      </c>
      <c r="O79" s="180"/>
      <c r="P79" s="62">
        <v>-683148</v>
      </c>
      <c r="Q79" s="180"/>
      <c r="R79" s="62">
        <v>-1036284</v>
      </c>
    </row>
    <row r="80" spans="1:18" s="132" customFormat="1" ht="20.25" customHeight="1">
      <c r="A80" s="160"/>
      <c r="B80" s="169" t="s">
        <v>239</v>
      </c>
      <c r="C80" s="160"/>
      <c r="E80" s="160"/>
      <c r="F80" s="160"/>
      <c r="G80" s="160"/>
      <c r="H80" s="160"/>
      <c r="I80" s="160"/>
      <c r="J80" s="160"/>
      <c r="K80" s="160"/>
      <c r="L80" s="62">
        <v>5500</v>
      </c>
      <c r="M80" s="71"/>
      <c r="N80" s="62">
        <v>0</v>
      </c>
      <c r="O80" s="180"/>
      <c r="P80" s="62">
        <v>45500</v>
      </c>
      <c r="Q80" s="180"/>
      <c r="R80" s="62">
        <v>0</v>
      </c>
    </row>
    <row r="81" spans="1:18" s="132" customFormat="1" ht="20.25" customHeight="1">
      <c r="A81" s="160"/>
      <c r="B81" s="169" t="s">
        <v>240</v>
      </c>
      <c r="C81" s="160"/>
      <c r="E81" s="160"/>
      <c r="F81" s="160"/>
      <c r="G81" s="160"/>
      <c r="H81" s="160"/>
      <c r="I81" s="160"/>
      <c r="J81" s="160"/>
      <c r="K81" s="160"/>
      <c r="L81" s="62">
        <v>0</v>
      </c>
      <c r="M81" s="71"/>
      <c r="N81" s="62">
        <v>0</v>
      </c>
      <c r="O81" s="180"/>
      <c r="P81" s="62">
        <v>-30000</v>
      </c>
      <c r="Q81" s="180"/>
      <c r="R81" s="62">
        <v>0</v>
      </c>
    </row>
    <row r="82" spans="1:18" s="132" customFormat="1" ht="20.25" customHeight="1">
      <c r="B82" s="132" t="s">
        <v>207</v>
      </c>
      <c r="L82" s="62">
        <v>0</v>
      </c>
      <c r="M82" s="71"/>
      <c r="N82" s="62">
        <v>27420</v>
      </c>
      <c r="O82" s="180"/>
      <c r="P82" s="62">
        <v>0</v>
      </c>
      <c r="Q82" s="180"/>
      <c r="R82" s="62">
        <v>0</v>
      </c>
    </row>
    <row r="83" spans="1:18" s="132" customFormat="1" ht="20.25" customHeight="1">
      <c r="B83" s="186" t="s">
        <v>208</v>
      </c>
      <c r="L83" s="62">
        <v>-74948</v>
      </c>
      <c r="M83" s="71"/>
      <c r="N83" s="62">
        <v>-51789</v>
      </c>
      <c r="O83" s="180"/>
      <c r="P83" s="62">
        <v>-6667</v>
      </c>
      <c r="Q83" s="180"/>
      <c r="R83" s="62">
        <v>-8667</v>
      </c>
    </row>
    <row r="84" spans="1:18" s="132" customFormat="1" ht="20.25" customHeight="1">
      <c r="B84" s="132" t="s">
        <v>209</v>
      </c>
      <c r="L84" s="62">
        <v>-14120</v>
      </c>
      <c r="M84" s="71"/>
      <c r="N84" s="62">
        <v>-19070</v>
      </c>
      <c r="O84" s="180"/>
      <c r="P84" s="62">
        <v>-4988</v>
      </c>
      <c r="Q84" s="180"/>
      <c r="R84" s="62">
        <v>-9107</v>
      </c>
    </row>
    <row r="85" spans="1:18" s="132" customFormat="1" ht="20.25" customHeight="1">
      <c r="B85" s="132" t="s">
        <v>210</v>
      </c>
      <c r="L85" s="62">
        <v>0</v>
      </c>
      <c r="M85" s="71"/>
      <c r="N85" s="62">
        <v>1200</v>
      </c>
      <c r="O85" s="180"/>
      <c r="P85" s="62">
        <v>0</v>
      </c>
      <c r="Q85" s="180"/>
      <c r="R85" s="62">
        <v>0</v>
      </c>
    </row>
    <row r="86" spans="1:18" s="132" customFormat="1" ht="20.25" customHeight="1">
      <c r="A86" s="183" t="s">
        <v>211</v>
      </c>
      <c r="E86" s="187"/>
      <c r="F86" s="187"/>
      <c r="G86" s="187"/>
      <c r="H86" s="187"/>
      <c r="I86" s="187"/>
      <c r="J86" s="187"/>
      <c r="K86" s="187"/>
      <c r="L86" s="87">
        <f>SUM(L78:L85)</f>
        <v>-192543</v>
      </c>
      <c r="M86" s="88"/>
      <c r="N86" s="87">
        <f>SUM(N78:N85)</f>
        <v>-92887</v>
      </c>
      <c r="O86" s="185"/>
      <c r="P86" s="87">
        <f>SUM(P78:P85)</f>
        <v>-105130</v>
      </c>
      <c r="Q86" s="185"/>
      <c r="R86" s="87">
        <f>SUM(R78:R85)</f>
        <v>-68422</v>
      </c>
    </row>
    <row r="87" spans="1:18" ht="20.25" customHeight="1">
      <c r="A87" s="132"/>
      <c r="B87" s="132"/>
      <c r="C87" s="132"/>
      <c r="D87" s="187"/>
      <c r="E87" s="187"/>
      <c r="F87" s="187"/>
      <c r="G87" s="187"/>
      <c r="H87" s="187"/>
      <c r="I87" s="187"/>
      <c r="J87" s="187"/>
      <c r="K87" s="187"/>
      <c r="L87" s="72"/>
      <c r="M87" s="72"/>
      <c r="N87" s="72"/>
      <c r="O87" s="180"/>
      <c r="P87" s="72"/>
      <c r="Q87" s="180"/>
      <c r="R87" s="72"/>
    </row>
    <row r="88" spans="1:18" ht="20.25" customHeight="1">
      <c r="A88" s="183" t="s">
        <v>212</v>
      </c>
      <c r="B88" s="183"/>
      <c r="C88" s="183"/>
      <c r="L88" s="188">
        <f>L86+L75+L49</f>
        <v>-52323</v>
      </c>
      <c r="M88" s="188"/>
      <c r="N88" s="188">
        <f>N86+N75+N49</f>
        <v>718</v>
      </c>
      <c r="O88" s="188"/>
      <c r="P88" s="188">
        <f>P86+P75+P49</f>
        <v>-22945</v>
      </c>
      <c r="Q88" s="188"/>
      <c r="R88" s="188">
        <f>R86+R75+R49</f>
        <v>28567</v>
      </c>
    </row>
    <row r="89" spans="1:18" ht="20.25" customHeight="1">
      <c r="A89" s="184" t="s">
        <v>213</v>
      </c>
      <c r="B89" s="184"/>
      <c r="C89" s="184"/>
      <c r="L89" s="189">
        <v>-6</v>
      </c>
      <c r="M89" s="189"/>
      <c r="N89" s="189">
        <v>-41</v>
      </c>
      <c r="O89" s="189"/>
      <c r="P89" s="189">
        <v>-6</v>
      </c>
      <c r="Q89" s="189"/>
      <c r="R89" s="189">
        <v>-41</v>
      </c>
    </row>
    <row r="90" spans="1:18" ht="20.25" customHeight="1">
      <c r="A90" s="183" t="s">
        <v>214</v>
      </c>
      <c r="B90" s="184"/>
      <c r="C90" s="184"/>
      <c r="L90" s="86">
        <f>+'BS (T)'!M9</f>
        <v>113509</v>
      </c>
      <c r="M90" s="86"/>
      <c r="N90" s="86">
        <v>112832</v>
      </c>
      <c r="O90" s="188"/>
      <c r="P90" s="86">
        <f>+'BS (T)'!Q9</f>
        <v>52791</v>
      </c>
      <c r="Q90" s="188"/>
      <c r="R90" s="86">
        <v>24265</v>
      </c>
    </row>
    <row r="91" spans="1:18" ht="20.25" customHeight="1" thickBot="1">
      <c r="A91" s="183" t="s">
        <v>215</v>
      </c>
      <c r="B91" s="184"/>
      <c r="C91" s="184"/>
      <c r="L91" s="190">
        <f>SUM(L88:L90)</f>
        <v>61180</v>
      </c>
      <c r="M91" s="188"/>
      <c r="N91" s="190">
        <f>SUM(N88:N90)</f>
        <v>113509</v>
      </c>
      <c r="O91" s="188"/>
      <c r="P91" s="190">
        <f>SUM(P88:P90)</f>
        <v>29840</v>
      </c>
      <c r="Q91" s="188"/>
      <c r="R91" s="190">
        <f>SUM(R88:R90)</f>
        <v>52791</v>
      </c>
    </row>
    <row r="92" spans="1:18" ht="20.25" customHeight="1" thickTop="1">
      <c r="A92" s="184"/>
      <c r="B92" s="184"/>
      <c r="C92" s="184"/>
      <c r="L92" s="189"/>
      <c r="M92" s="189"/>
      <c r="N92" s="189"/>
      <c r="O92" s="189"/>
      <c r="P92" s="189"/>
      <c r="Q92" s="189"/>
      <c r="R92" s="189"/>
    </row>
    <row r="93" spans="1:18" ht="20.25" customHeight="1">
      <c r="A93" s="191" t="s">
        <v>216</v>
      </c>
      <c r="B93" s="191"/>
      <c r="C93" s="191"/>
      <c r="D93" s="192"/>
      <c r="E93" s="192"/>
      <c r="F93" s="193"/>
      <c r="G93" s="192"/>
      <c r="L93" s="189"/>
      <c r="M93" s="189"/>
      <c r="N93" s="189"/>
      <c r="O93" s="189"/>
      <c r="P93" s="189"/>
      <c r="Q93" s="189"/>
      <c r="R93" s="189"/>
    </row>
    <row r="94" spans="1:18" ht="20.25" customHeight="1">
      <c r="A94" s="194"/>
      <c r="B94" s="194" t="s">
        <v>217</v>
      </c>
      <c r="C94" s="194"/>
      <c r="E94" s="195"/>
      <c r="F94" s="196"/>
      <c r="G94" s="192"/>
      <c r="L94" s="189">
        <v>158</v>
      </c>
      <c r="M94" s="189"/>
      <c r="N94" s="189">
        <v>4053</v>
      </c>
      <c r="O94" s="189"/>
      <c r="P94" s="189">
        <v>39</v>
      </c>
      <c r="Q94" s="189"/>
      <c r="R94" s="189">
        <v>56</v>
      </c>
    </row>
    <row r="95" spans="1:18" ht="20.25" customHeight="1">
      <c r="A95" s="194"/>
      <c r="B95" s="194" t="s">
        <v>218</v>
      </c>
      <c r="C95" s="194"/>
      <c r="E95" s="192"/>
      <c r="F95" s="193"/>
      <c r="G95" s="192"/>
      <c r="L95" s="189">
        <v>904</v>
      </c>
      <c r="M95" s="189"/>
      <c r="N95" s="189">
        <v>2019</v>
      </c>
      <c r="O95" s="189"/>
      <c r="P95" s="189">
        <v>216</v>
      </c>
      <c r="Q95" s="189"/>
      <c r="R95" s="189">
        <v>1378</v>
      </c>
    </row>
    <row r="96" spans="1:18" ht="20.25" customHeight="1">
      <c r="A96" s="194"/>
      <c r="B96" s="194"/>
      <c r="C96" s="194"/>
      <c r="E96" s="192"/>
      <c r="F96" s="193"/>
      <c r="G96" s="192"/>
      <c r="L96" s="189"/>
      <c r="M96" s="189"/>
      <c r="N96" s="189"/>
      <c r="O96" s="189"/>
      <c r="P96" s="189"/>
      <c r="Q96" s="189"/>
      <c r="R96" s="189"/>
    </row>
    <row r="97" spans="1:18" ht="20.25" customHeight="1">
      <c r="A97" s="194"/>
      <c r="B97" s="194"/>
      <c r="C97" s="194"/>
      <c r="D97" s="197"/>
      <c r="E97" s="192"/>
      <c r="F97" s="193"/>
      <c r="G97" s="192"/>
      <c r="L97" s="189"/>
      <c r="M97" s="189"/>
      <c r="N97" s="189"/>
      <c r="O97" s="189"/>
      <c r="P97" s="189"/>
      <c r="Q97" s="189"/>
      <c r="R97" s="189"/>
    </row>
    <row r="98" spans="1:18" ht="20.25" customHeight="1">
      <c r="A98" s="177" t="s">
        <v>37</v>
      </c>
      <c r="B98" s="177"/>
      <c r="C98" s="177"/>
      <c r="L98" s="189"/>
      <c r="M98" s="189"/>
      <c r="N98" s="189"/>
      <c r="O98" s="189"/>
      <c r="P98" s="189"/>
      <c r="Q98" s="189"/>
      <c r="R98" s="189"/>
    </row>
    <row r="99" spans="1:18" ht="20.25" customHeight="1">
      <c r="L99" s="189"/>
      <c r="M99" s="189"/>
      <c r="N99" s="189"/>
      <c r="O99" s="189"/>
      <c r="P99" s="189"/>
      <c r="Q99" s="189"/>
      <c r="R99" s="189"/>
    </row>
    <row r="100" spans="1:18" ht="20.25" customHeight="1">
      <c r="L100" s="189"/>
      <c r="N100" s="189"/>
      <c r="P100" s="189"/>
      <c r="R100" s="189"/>
    </row>
    <row r="101" spans="1:18" ht="20.25" customHeight="1">
      <c r="L101" s="189"/>
      <c r="M101" s="189"/>
      <c r="N101" s="189"/>
      <c r="O101" s="189"/>
      <c r="P101" s="189"/>
      <c r="Q101" s="189"/>
      <c r="R101" s="189"/>
    </row>
    <row r="102" spans="1:18" ht="20.25" customHeight="1">
      <c r="B102" s="136"/>
      <c r="C102" s="135"/>
      <c r="D102" s="135"/>
      <c r="E102" s="136"/>
      <c r="F102" s="136"/>
      <c r="G102" s="136"/>
      <c r="H102" s="137"/>
      <c r="I102" s="137"/>
      <c r="J102" s="139"/>
      <c r="K102" s="139"/>
      <c r="L102" s="136"/>
      <c r="M102" s="135"/>
      <c r="N102" s="140"/>
      <c r="O102" s="62"/>
      <c r="Q102" s="62"/>
      <c r="R102" s="189"/>
    </row>
    <row r="103" spans="1:18" ht="20.25" customHeight="1">
      <c r="B103" s="136"/>
      <c r="C103" s="135"/>
      <c r="D103" s="135"/>
      <c r="E103" s="136"/>
      <c r="F103" s="136"/>
      <c r="G103" s="136"/>
      <c r="H103" s="137"/>
      <c r="I103" s="137"/>
      <c r="J103" s="139"/>
      <c r="K103" s="139"/>
      <c r="L103" s="138"/>
      <c r="M103" s="135"/>
      <c r="N103" s="140"/>
      <c r="O103" s="62"/>
      <c r="Q103" s="62"/>
      <c r="R103" s="189"/>
    </row>
    <row r="104" spans="1:18" ht="20.25" customHeight="1">
      <c r="L104" s="189"/>
      <c r="M104" s="189"/>
      <c r="N104" s="189"/>
      <c r="O104" s="189"/>
      <c r="P104" s="189"/>
      <c r="Q104" s="189"/>
      <c r="R104" s="189"/>
    </row>
    <row r="105" spans="1:18" ht="20.25" customHeight="1">
      <c r="L105" s="189">
        <f>+'BS (T)'!K9-'CF (T) '!L91</f>
        <v>0</v>
      </c>
      <c r="M105" s="189"/>
      <c r="N105" s="189"/>
      <c r="O105" s="189"/>
      <c r="P105" s="189">
        <f>+P91-'BS (T)'!O9</f>
        <v>0</v>
      </c>
      <c r="Q105" s="189"/>
      <c r="R105" s="189"/>
    </row>
    <row r="106" spans="1:18" ht="20.25" customHeight="1">
      <c r="L106" s="189"/>
      <c r="M106" s="189"/>
      <c r="N106" s="189"/>
      <c r="O106" s="189"/>
      <c r="P106" s="189"/>
      <c r="Q106" s="189"/>
      <c r="R106" s="189"/>
    </row>
    <row r="107" spans="1:18" ht="20.25" customHeight="1">
      <c r="L107" s="189"/>
      <c r="M107" s="189"/>
      <c r="N107" s="189"/>
      <c r="O107" s="189"/>
      <c r="P107" s="189"/>
      <c r="Q107" s="189"/>
      <c r="R107" s="189"/>
    </row>
    <row r="108" spans="1:18" ht="20.25" customHeight="1">
      <c r="L108" s="189"/>
      <c r="M108" s="189"/>
      <c r="N108" s="189"/>
      <c r="O108" s="189"/>
      <c r="P108" s="189"/>
      <c r="Q108" s="189"/>
      <c r="R108" s="189"/>
    </row>
    <row r="109" spans="1:18" ht="20.25" customHeight="1">
      <c r="L109" s="189"/>
      <c r="M109" s="189"/>
      <c r="N109" s="189"/>
      <c r="O109" s="189"/>
      <c r="P109" s="189"/>
      <c r="Q109" s="189"/>
      <c r="R109" s="189"/>
    </row>
    <row r="110" spans="1:18" ht="20.25" customHeight="1">
      <c r="L110" s="189"/>
      <c r="M110" s="189"/>
      <c r="N110" s="189"/>
      <c r="O110" s="189"/>
      <c r="P110" s="189"/>
      <c r="Q110" s="189"/>
      <c r="R110" s="189"/>
    </row>
    <row r="111" spans="1:18" ht="20.25" customHeight="1">
      <c r="L111" s="189"/>
      <c r="M111" s="189"/>
      <c r="N111" s="189"/>
      <c r="O111" s="189"/>
      <c r="P111" s="189"/>
      <c r="Q111" s="189"/>
      <c r="R111" s="189"/>
    </row>
    <row r="112" spans="1:18" ht="20.25" customHeight="1">
      <c r="L112" s="189"/>
      <c r="M112" s="189"/>
      <c r="N112" s="189"/>
      <c r="O112" s="189"/>
      <c r="P112" s="189"/>
      <c r="Q112" s="189"/>
      <c r="R112" s="189"/>
    </row>
    <row r="113" spans="12:18" ht="20.25" customHeight="1">
      <c r="L113" s="189"/>
      <c r="M113" s="189"/>
      <c r="N113" s="189"/>
      <c r="O113" s="189"/>
      <c r="P113" s="189"/>
      <c r="Q113" s="189"/>
      <c r="R113" s="189"/>
    </row>
    <row r="114" spans="12:18" ht="20.25" customHeight="1">
      <c r="L114" s="189"/>
      <c r="M114" s="189"/>
      <c r="N114" s="189"/>
      <c r="O114" s="189"/>
      <c r="P114" s="189"/>
      <c r="Q114" s="189"/>
      <c r="R114" s="189"/>
    </row>
    <row r="115" spans="12:18" ht="20.25" customHeight="1">
      <c r="L115" s="189"/>
      <c r="M115" s="189"/>
      <c r="N115" s="189"/>
      <c r="O115" s="189"/>
      <c r="P115" s="189"/>
      <c r="Q115" s="189"/>
      <c r="R115" s="189"/>
    </row>
    <row r="116" spans="12:18" ht="20.25" customHeight="1">
      <c r="L116" s="189"/>
      <c r="M116" s="189"/>
      <c r="N116" s="189"/>
      <c r="O116" s="189"/>
      <c r="P116" s="189"/>
      <c r="Q116" s="189"/>
      <c r="R116" s="189"/>
    </row>
    <row r="117" spans="12:18" ht="20.25" customHeight="1">
      <c r="L117" s="189"/>
      <c r="M117" s="189"/>
      <c r="N117" s="189"/>
      <c r="O117" s="189"/>
      <c r="P117" s="189"/>
      <c r="Q117" s="189"/>
      <c r="R117" s="189"/>
    </row>
    <row r="118" spans="12:18" ht="20.25" customHeight="1">
      <c r="L118" s="189"/>
      <c r="M118" s="189"/>
      <c r="N118" s="189"/>
      <c r="O118" s="189"/>
      <c r="P118" s="189"/>
      <c r="Q118" s="189"/>
      <c r="R118" s="189"/>
    </row>
    <row r="119" spans="12:18" ht="20.25" customHeight="1">
      <c r="L119" s="189"/>
      <c r="M119" s="189"/>
      <c r="N119" s="189"/>
      <c r="O119" s="189"/>
      <c r="P119" s="189"/>
      <c r="Q119" s="189"/>
      <c r="R119" s="189"/>
    </row>
    <row r="120" spans="12:18" ht="20.25" customHeight="1">
      <c r="L120" s="189"/>
      <c r="M120" s="189"/>
      <c r="N120" s="189"/>
      <c r="O120" s="189"/>
      <c r="P120" s="189"/>
      <c r="Q120" s="189"/>
      <c r="R120" s="189"/>
    </row>
    <row r="121" spans="12:18" ht="20.25" customHeight="1">
      <c r="L121" s="189"/>
      <c r="M121" s="189"/>
      <c r="N121" s="189"/>
      <c r="O121" s="189"/>
      <c r="P121" s="189"/>
      <c r="Q121" s="189"/>
      <c r="R121" s="189"/>
    </row>
    <row r="122" spans="12:18" ht="20.25" customHeight="1">
      <c r="L122" s="189"/>
      <c r="M122" s="189"/>
      <c r="N122" s="189"/>
      <c r="O122" s="189"/>
      <c r="P122" s="189"/>
      <c r="Q122" s="189"/>
      <c r="R122" s="189"/>
    </row>
    <row r="123" spans="12:18" ht="20.25" customHeight="1">
      <c r="L123" s="189"/>
      <c r="M123" s="189"/>
      <c r="N123" s="189"/>
      <c r="O123" s="189"/>
      <c r="P123" s="189"/>
      <c r="Q123" s="189"/>
      <c r="R123" s="189"/>
    </row>
    <row r="124" spans="12:18" ht="20.25" customHeight="1">
      <c r="L124" s="189"/>
      <c r="M124" s="189"/>
      <c r="N124" s="189"/>
      <c r="O124" s="189"/>
      <c r="P124" s="189"/>
      <c r="Q124" s="189"/>
      <c r="R124" s="189"/>
    </row>
    <row r="125" spans="12:18" ht="20.25" customHeight="1">
      <c r="L125" s="189"/>
      <c r="M125" s="189"/>
      <c r="N125" s="189"/>
      <c r="O125" s="189"/>
      <c r="P125" s="189"/>
      <c r="Q125" s="189"/>
      <c r="R125" s="189"/>
    </row>
    <row r="126" spans="12:18" ht="20.25" customHeight="1">
      <c r="L126" s="189"/>
      <c r="M126" s="189"/>
      <c r="N126" s="189"/>
      <c r="O126" s="189"/>
      <c r="P126" s="189"/>
      <c r="Q126" s="189"/>
      <c r="R126" s="189"/>
    </row>
    <row r="127" spans="12:18" ht="20.25" customHeight="1">
      <c r="L127" s="189"/>
      <c r="M127" s="189"/>
      <c r="N127" s="189"/>
      <c r="O127" s="189"/>
      <c r="P127" s="189"/>
      <c r="Q127" s="189"/>
      <c r="R127" s="189"/>
    </row>
    <row r="128" spans="12:18" ht="20.25" customHeight="1">
      <c r="L128" s="189"/>
      <c r="M128" s="189"/>
      <c r="N128" s="189"/>
      <c r="O128" s="189"/>
      <c r="P128" s="189"/>
      <c r="Q128" s="189"/>
      <c r="R128" s="189"/>
    </row>
    <row r="129" spans="12:18" ht="20.25" customHeight="1">
      <c r="L129" s="189"/>
      <c r="M129" s="189"/>
      <c r="N129" s="189"/>
      <c r="O129" s="189"/>
      <c r="P129" s="189"/>
      <c r="Q129" s="189"/>
      <c r="R129" s="189"/>
    </row>
    <row r="130" spans="12:18" ht="20.25" customHeight="1">
      <c r="L130" s="189"/>
      <c r="M130" s="189"/>
      <c r="N130" s="189"/>
      <c r="O130" s="189"/>
      <c r="P130" s="189"/>
      <c r="Q130" s="189"/>
      <c r="R130" s="189"/>
    </row>
    <row r="131" spans="12:18" ht="20.25" customHeight="1">
      <c r="L131" s="189"/>
      <c r="M131" s="189"/>
      <c r="N131" s="189"/>
      <c r="O131" s="189"/>
      <c r="P131" s="189"/>
      <c r="Q131" s="189"/>
      <c r="R131" s="189"/>
    </row>
    <row r="132" spans="12:18" ht="20.25" customHeight="1">
      <c r="L132" s="189"/>
      <c r="M132" s="189"/>
      <c r="N132" s="189"/>
      <c r="O132" s="189"/>
      <c r="P132" s="189"/>
      <c r="Q132" s="189"/>
      <c r="R132" s="189"/>
    </row>
    <row r="133" spans="12:18" ht="20.25" customHeight="1">
      <c r="L133" s="189"/>
      <c r="M133" s="189"/>
      <c r="N133" s="189"/>
      <c r="O133" s="189"/>
      <c r="P133" s="189"/>
      <c r="Q133" s="189"/>
      <c r="R133" s="189"/>
    </row>
    <row r="134" spans="12:18" ht="20.25" customHeight="1">
      <c r="L134" s="189"/>
      <c r="M134" s="189"/>
      <c r="N134" s="189"/>
      <c r="O134" s="189"/>
      <c r="P134" s="189"/>
      <c r="Q134" s="189"/>
      <c r="R134" s="189"/>
    </row>
    <row r="135" spans="12:18" ht="20.25" customHeight="1">
      <c r="L135" s="189"/>
      <c r="M135" s="189"/>
      <c r="N135" s="189"/>
      <c r="O135" s="189"/>
      <c r="P135" s="189"/>
      <c r="Q135" s="189"/>
      <c r="R135" s="189"/>
    </row>
    <row r="136" spans="12:18" ht="20.25" customHeight="1">
      <c r="L136" s="189"/>
      <c r="M136" s="189"/>
      <c r="N136" s="189"/>
      <c r="O136" s="189"/>
      <c r="P136" s="189"/>
      <c r="Q136" s="189"/>
      <c r="R136" s="189"/>
    </row>
    <row r="137" spans="12:18" ht="20.25" customHeight="1">
      <c r="L137" s="189"/>
      <c r="M137" s="189"/>
      <c r="N137" s="189"/>
      <c r="O137" s="189"/>
      <c r="P137" s="189"/>
      <c r="Q137" s="189"/>
      <c r="R137" s="189"/>
    </row>
    <row r="138" spans="12:18" ht="20.25" customHeight="1">
      <c r="L138" s="189"/>
      <c r="M138" s="189"/>
      <c r="N138" s="189"/>
      <c r="O138" s="189"/>
      <c r="P138" s="189"/>
      <c r="Q138" s="189"/>
      <c r="R138" s="189"/>
    </row>
    <row r="139" spans="12:18" ht="20.25" customHeight="1">
      <c r="L139" s="189"/>
      <c r="M139" s="189"/>
      <c r="N139" s="189"/>
      <c r="O139" s="189"/>
      <c r="P139" s="189"/>
      <c r="Q139" s="189"/>
      <c r="R139" s="189"/>
    </row>
    <row r="140" spans="12:18" ht="20.25" customHeight="1">
      <c r="L140" s="189"/>
      <c r="M140" s="189"/>
      <c r="N140" s="189"/>
      <c r="O140" s="189"/>
      <c r="P140" s="189"/>
      <c r="Q140" s="189"/>
      <c r="R140" s="189"/>
    </row>
    <row r="141" spans="12:18" ht="20.25" customHeight="1">
      <c r="L141" s="189"/>
      <c r="M141" s="189"/>
      <c r="N141" s="189"/>
      <c r="O141" s="189"/>
      <c r="P141" s="189"/>
      <c r="Q141" s="189"/>
      <c r="R141" s="189"/>
    </row>
    <row r="142" spans="12:18" ht="20.25" customHeight="1">
      <c r="L142" s="189"/>
      <c r="M142" s="189"/>
      <c r="N142" s="189"/>
      <c r="O142" s="189"/>
      <c r="P142" s="189"/>
      <c r="Q142" s="189"/>
      <c r="R142" s="189"/>
    </row>
    <row r="143" spans="12:18" ht="20.25" customHeight="1">
      <c r="L143" s="189"/>
      <c r="M143" s="189"/>
      <c r="N143" s="189"/>
      <c r="O143" s="189"/>
      <c r="P143" s="189"/>
      <c r="Q143" s="189"/>
      <c r="R143" s="189"/>
    </row>
    <row r="144" spans="12:18" ht="20.25" customHeight="1">
      <c r="L144" s="189"/>
      <c r="M144" s="189"/>
      <c r="N144" s="189"/>
      <c r="O144" s="189"/>
      <c r="P144" s="189"/>
      <c r="Q144" s="189"/>
      <c r="R144" s="189"/>
    </row>
    <row r="145" spans="12:18" ht="20.25" customHeight="1">
      <c r="L145" s="189"/>
      <c r="M145" s="189"/>
      <c r="N145" s="189"/>
      <c r="O145" s="189"/>
      <c r="P145" s="189"/>
      <c r="Q145" s="189"/>
      <c r="R145" s="189"/>
    </row>
    <row r="146" spans="12:18" ht="20.25" customHeight="1">
      <c r="L146" s="189"/>
      <c r="M146" s="189"/>
      <c r="N146" s="189"/>
      <c r="O146" s="189"/>
      <c r="P146" s="189"/>
      <c r="Q146" s="189"/>
      <c r="R146" s="189"/>
    </row>
    <row r="147" spans="12:18" ht="20.25" customHeight="1">
      <c r="L147" s="189"/>
      <c r="M147" s="189"/>
      <c r="N147" s="189"/>
      <c r="O147" s="189"/>
      <c r="P147" s="189"/>
      <c r="Q147" s="189"/>
      <c r="R147" s="189"/>
    </row>
    <row r="148" spans="12:18" ht="20.25" customHeight="1">
      <c r="L148" s="189"/>
      <c r="M148" s="189"/>
      <c r="N148" s="189"/>
      <c r="O148" s="189"/>
      <c r="P148" s="189"/>
      <c r="Q148" s="189"/>
      <c r="R148" s="189"/>
    </row>
    <row r="149" spans="12:18" ht="20.25" customHeight="1">
      <c r="L149" s="189"/>
      <c r="M149" s="189"/>
      <c r="N149" s="189"/>
      <c r="O149" s="189"/>
      <c r="P149" s="189"/>
      <c r="Q149" s="189"/>
      <c r="R149" s="189"/>
    </row>
    <row r="150" spans="12:18" ht="20.25" customHeight="1">
      <c r="L150" s="189"/>
      <c r="M150" s="189"/>
      <c r="N150" s="189"/>
      <c r="O150" s="189"/>
      <c r="P150" s="189"/>
      <c r="Q150" s="189"/>
      <c r="R150" s="189"/>
    </row>
    <row r="151" spans="12:18" ht="20.25" customHeight="1">
      <c r="L151" s="189"/>
      <c r="M151" s="189"/>
      <c r="N151" s="189"/>
      <c r="O151" s="189"/>
      <c r="P151" s="189"/>
      <c r="Q151" s="189"/>
      <c r="R151" s="189"/>
    </row>
    <row r="152" spans="12:18" ht="20.25" customHeight="1">
      <c r="L152" s="189"/>
      <c r="M152" s="189"/>
      <c r="N152" s="189"/>
      <c r="O152" s="189"/>
      <c r="P152" s="189"/>
      <c r="Q152" s="189"/>
      <c r="R152" s="189"/>
    </row>
    <row r="153" spans="12:18" ht="20.25" customHeight="1">
      <c r="L153" s="189"/>
      <c r="M153" s="189"/>
      <c r="N153" s="189"/>
      <c r="O153" s="189"/>
      <c r="P153" s="189"/>
    </row>
    <row r="154" spans="12:18" ht="20.25" customHeight="1">
      <c r="L154" s="189"/>
      <c r="M154" s="189"/>
      <c r="N154" s="189"/>
      <c r="O154" s="189"/>
      <c r="P154" s="189"/>
    </row>
    <row r="155" spans="12:18" ht="20.25" customHeight="1">
      <c r="L155" s="189"/>
      <c r="M155" s="189"/>
      <c r="N155" s="189"/>
      <c r="O155" s="189"/>
      <c r="P155" s="189"/>
    </row>
    <row r="156" spans="12:18" ht="20.25" customHeight="1">
      <c r="L156" s="189"/>
      <c r="M156" s="189"/>
      <c r="N156" s="189"/>
      <c r="O156" s="189"/>
      <c r="P156" s="189"/>
    </row>
  </sheetData>
  <mergeCells count="4">
    <mergeCell ref="L5:N5"/>
    <mergeCell ref="P5:R5"/>
    <mergeCell ref="L59:N59"/>
    <mergeCell ref="P59:R59"/>
  </mergeCells>
  <pageMargins left="0.78740157480314965" right="0.27559055118110237" top="0.59055118110236227" bottom="0.19685039370078741" header="0.31496062992125984" footer="0.19685039370078741"/>
  <pageSetup paperSize="9" scale="75" firstPageNumber="3" orientation="portrait" useFirstPageNumber="1" r:id="rId1"/>
  <rowBreaks count="1" manualBreakCount="1">
    <brk id="54" max="17" man="1"/>
  </rowBreaks>
  <ignoredErrors>
    <ignoredError sqref="M60 M6 O6 Q6 O60 Q6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4b85bbb0-c2b7-48a8-9807-ecad24db0e52" xsi:nil="true"/>
    <Preparer_x0020_Sign_x002d_off xmlns="4b85bbb0-c2b7-48a8-9807-ecad24db0e52" xsi:nil="true"/>
    <TaxCatchAll xmlns="f791cc85-132a-4985-b371-ebd4083a2b78" xsi:nil="true"/>
    <lcf76f155ced4ddcb4097134ff3c332f xmlns="4b85bbb0-c2b7-48a8-9807-ecad24db0e52">
      <Terms xmlns="http://schemas.microsoft.com/office/infopath/2007/PartnerControls"/>
    </lcf76f155ced4ddcb4097134ff3c332f>
    <Status xmlns="4b85bbb0-c2b7-48a8-9807-ecad24db0e5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398F5A14719142981A41B36F8B10D2" ma:contentTypeVersion="14" ma:contentTypeDescription="Create a new document." ma:contentTypeScope="" ma:versionID="0b39528d2fa7cda1ca1f25097cff1085">
  <xsd:schema xmlns:xsd="http://www.w3.org/2001/XMLSchema" xmlns:xs="http://www.w3.org/2001/XMLSchema" xmlns:p="http://schemas.microsoft.com/office/2006/metadata/properties" xmlns:ns2="4b85bbb0-c2b7-48a8-9807-ecad24db0e52" xmlns:ns3="f791cc85-132a-4985-b371-ebd4083a2b78" targetNamespace="http://schemas.microsoft.com/office/2006/metadata/properties" ma:root="true" ma:fieldsID="e9a55efbc50157bebcbe04fd598f1e9e" ns2:_="" ns3:_="">
    <xsd:import namespace="4b85bbb0-c2b7-48a8-9807-ecad24db0e52"/>
    <xsd:import namespace="f791cc85-132a-4985-b371-ebd4083a2b78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85bbb0-c2b7-48a8-9807-ecad24db0e52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4" nillable="true" ma:displayName="Status" ma:format="Dropdown" ma:internalName="Status">
      <xsd:simpleType>
        <xsd:restriction base="dms:Choice">
          <xsd:enumeration value="ยังไม่เสร็จ (◕︵◕)"/>
          <xsd:enumeration value="เสร็จแล้ว (៸៸&gt;⩊&lt;៸៸)"/>
          <xsd:enumeration value="กำลังทำ (ᐡᴗ ̫ᴗᐡ)"/>
          <xsd:enumeration value="เตรียมเสร็จแล้ว (&gt;̯-̮&lt;̯)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8250cb1-bbd4-4888-82f6-0968dfec0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91cc85-132a-4985-b371-ebd4083a2b7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d131019d-e338-48e1-9c65-2ea71f85770d}" ma:internalName="TaxCatchAll" ma:showField="CatchAllData" ma:web="f791cc85-132a-4985-b371-ebd4083a2b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0F825E-863F-4B1D-AC29-1CEF9B6730AE}">
  <ds:schemaRefs>
    <ds:schemaRef ds:uri="f791cc85-132a-4985-b371-ebd4083a2b7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4b85bbb0-c2b7-48a8-9807-ecad24db0e52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5912B81-8A2D-4D4E-90FD-C20A5FA42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85bbb0-c2b7-48a8-9807-ecad24db0e52"/>
    <ds:schemaRef ds:uri="f791cc85-132a-4985-b371-ebd4083a2b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 (T)</vt:lpstr>
      <vt:lpstr>PL (T)</vt:lpstr>
      <vt:lpstr>EQ Conso (T)</vt:lpstr>
      <vt:lpstr>EQ (T)</vt:lpstr>
      <vt:lpstr>CF (T) </vt:lpstr>
      <vt:lpstr>'CF (T) '!Print_Area</vt:lpstr>
      <vt:lpstr>'EQ (T)'!Print_Area</vt:lpstr>
      <vt:lpstr>'EQ Conso (T)'!Print_Area</vt:lpstr>
      <vt:lpstr>'PL (T)'!Print_Area</vt:lpstr>
    </vt:vector>
  </TitlesOfParts>
  <Manager/>
  <Company>KPMG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S.orawan</dc:creator>
  <cp:keywords/>
  <dc:description/>
  <cp:lastModifiedBy>Warissara Nuchnaka</cp:lastModifiedBy>
  <cp:revision/>
  <cp:lastPrinted>2025-02-20T09:34:50Z</cp:lastPrinted>
  <dcterms:created xsi:type="dcterms:W3CDTF">2002-07-07T03:31:04Z</dcterms:created>
  <dcterms:modified xsi:type="dcterms:W3CDTF">2025-02-20T09:36:27Z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0x01010055398F5A14719142981A41B36F8B10D2</vt:lpwstr>
  </property>
  <property fmtid="{D5CDD505-2E9C-101B-9397-08002B2CF9AE}" pid="3" name="MediaServiceImageTags">
    <vt:lpwstr/>
  </property>
</Properties>
</file>